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th.sharepoint.com/sites/KTHPMNetwork-RSOProjectmanagementteam/Delade dokument/RSO Project management team/Events, conferences/EARMA/EARMA 2025/"/>
    </mc:Choice>
  </mc:AlternateContent>
  <xr:revisionPtr revIDLastSave="519" documentId="13_ncr:1_{B830AF62-A31C-447D-924B-E55369E63361}" xr6:coauthVersionLast="47" xr6:coauthVersionMax="47" xr10:uidLastSave="{04D9B889-4E52-4377-8DFA-1DDA03BAE27B}"/>
  <bookViews>
    <workbookView xWindow="19095" yWindow="0" windowWidth="19410" windowHeight="21105" activeTab="1" xr2:uid="{00000000-000D-0000-FFFF-FFFF00000000}"/>
  </bookViews>
  <sheets>
    <sheet name="Examples of risks" sheetId="3" r:id="rId1"/>
    <sheet name="Project risk registry" sheetId="1" r:id="rId2"/>
    <sheet name="risk level data" sheetId="2" r:id="rId3"/>
    <sheet name="Sheet1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J17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<sst xmlns="http://schemas.openxmlformats.org/spreadsheetml/2006/main" count="186" uniqueCount="112">
  <si>
    <t>Technical/engineering issues</t>
  </si>
  <si>
    <t>Personell issues</t>
  </si>
  <si>
    <t>Partner issues</t>
  </si>
  <si>
    <t>Financial issues</t>
  </si>
  <si>
    <t>Other issues</t>
  </si>
  <si>
    <t>Scientific issues</t>
  </si>
  <si>
    <t>New technological breaktroughs that make the project obsolete</t>
  </si>
  <si>
    <t>Loss of Key personel</t>
  </si>
  <si>
    <t>Partner is not competent to carry out allocated tasks</t>
  </si>
  <si>
    <t>Major exchange rate fluctuations or price inflation lead to partner beeing unable to fufill it's comitments</t>
  </si>
  <si>
    <t>Data governance compliance failure</t>
  </si>
  <si>
    <t>Lack of strategic data on time</t>
  </si>
  <si>
    <t>Project technological proved to be unfeasable</t>
  </si>
  <si>
    <t xml:space="preserve">Personell leave before the end of the project </t>
  </si>
  <si>
    <t>partner declare bancrupcy</t>
  </si>
  <si>
    <t>Costs increase leeds to inability to get nessecary eqiptment/access</t>
  </si>
  <si>
    <t>New legislation affect ability to complete project</t>
  </si>
  <si>
    <t>Insufficent quality of obtained data</t>
  </si>
  <si>
    <t>Failure to obtain nessecary resourses/tools/hardware/ip rights</t>
  </si>
  <si>
    <t>Conflict between project members</t>
  </si>
  <si>
    <t>Partner experience take over and shift in priorities</t>
  </si>
  <si>
    <t>Insufficient community engagement</t>
  </si>
  <si>
    <t>unability to recruit human subjects</t>
  </si>
  <si>
    <t>Code owners and tool developers fail to reach consensus on solution strategy.</t>
  </si>
  <si>
    <t>Partner withdraw from Project</t>
  </si>
  <si>
    <t>Damage to the reputation of the project from lack of trust or failure to engage and communicate with external scientific and public communities.</t>
  </si>
  <si>
    <t>unability to obtain ethical permissions</t>
  </si>
  <si>
    <t>External organisations patents key elements of the planned technology</t>
  </si>
  <si>
    <t xml:space="preserve">Major exchange rate fluctuations or price inflation </t>
  </si>
  <si>
    <t>Project will not lead to exploitable results/products</t>
  </si>
  <si>
    <t>Poor interaction between WP/research groups</t>
  </si>
  <si>
    <t>Delays in key parts of software/hardware development</t>
  </si>
  <si>
    <t>Conflict between partners</t>
  </si>
  <si>
    <t>Travel restrictions prevent/delay/lower partcipitation in events/training/conferences etc</t>
  </si>
  <si>
    <t>Data is stored in non approved locations</t>
  </si>
  <si>
    <t>Support/availability of external software/part of software is discontinued or made obsolete</t>
  </si>
  <si>
    <t>Poor interaction between parters</t>
  </si>
  <si>
    <t>Change in legislation hinder used tools for data storage/sharing/collaboration</t>
  </si>
  <si>
    <t>GDPR is breached</t>
  </si>
  <si>
    <t>Requirements are poorly defined</t>
  </si>
  <si>
    <t>Technical work is more compex than estimated</t>
  </si>
  <si>
    <t>Used tools not/no longer allowed</t>
  </si>
  <si>
    <t>#</t>
  </si>
  <si>
    <t>Risk Type</t>
  </si>
  <si>
    <t>Description of risk</t>
  </si>
  <si>
    <t>Effects of Risk Materialising</t>
  </si>
  <si>
    <t>WP(s) first impacted by risk materialising</t>
  </si>
  <si>
    <t>Proposed mitigation measures</t>
  </si>
  <si>
    <t>Risk tracker</t>
  </si>
  <si>
    <t>Probability of risk materialising</t>
  </si>
  <si>
    <t>Impact of risk materialising</t>
  </si>
  <si>
    <t>Risk Priority Level</t>
  </si>
  <si>
    <t>Evaluation Frequency</t>
  </si>
  <si>
    <t>Last evaluated</t>
  </si>
  <si>
    <t>Column2</t>
  </si>
  <si>
    <t xml:space="preserve">Risk Materialised? </t>
  </si>
  <si>
    <t xml:space="preserve">Mitigation Measures Applied? </t>
  </si>
  <si>
    <t>In the Portal?</t>
  </si>
  <si>
    <t>Technical Risk</t>
  </si>
  <si>
    <t>Low</t>
  </si>
  <si>
    <t>High</t>
  </si>
  <si>
    <t>YES</t>
  </si>
  <si>
    <t>Management Risk</t>
  </si>
  <si>
    <t>Medium</t>
  </si>
  <si>
    <t>External Risk</t>
  </si>
  <si>
    <t>Time Risk</t>
  </si>
  <si>
    <t>Probability</t>
  </si>
  <si>
    <t>Impact</t>
  </si>
  <si>
    <t>Priority</t>
  </si>
  <si>
    <t>Type</t>
  </si>
  <si>
    <t>Competence Risk</t>
  </si>
  <si>
    <t>Negligible</t>
  </si>
  <si>
    <t>Minor</t>
  </si>
  <si>
    <t>Moderate</t>
  </si>
  <si>
    <t>Significant</t>
  </si>
  <si>
    <t>Severe</t>
  </si>
  <si>
    <t>Rare</t>
  </si>
  <si>
    <t>Minimum</t>
  </si>
  <si>
    <t>Unlikely</t>
  </si>
  <si>
    <t xml:space="preserve">Likely </t>
  </si>
  <si>
    <t>Extreme</t>
  </si>
  <si>
    <t>Almost Certain</t>
  </si>
  <si>
    <t>Evaluation frequency</t>
  </si>
  <si>
    <t>Every 9 months</t>
  </si>
  <si>
    <t>Every 7 months</t>
  </si>
  <si>
    <t>Every 5 months</t>
  </si>
  <si>
    <t>Every 3 months</t>
  </si>
  <si>
    <t>Every 1 months</t>
  </si>
  <si>
    <t>Actions Taken</t>
  </si>
  <si>
    <t>Desc 1</t>
  </si>
  <si>
    <t>Desc 2</t>
  </si>
  <si>
    <t>Desc 3</t>
  </si>
  <si>
    <t>Desc 4</t>
  </si>
  <si>
    <t>Desc 5</t>
  </si>
  <si>
    <t>Desc 6</t>
  </si>
  <si>
    <t>Desc 7</t>
  </si>
  <si>
    <t>Desc 8</t>
  </si>
  <si>
    <t>Eff 1</t>
  </si>
  <si>
    <t>Eff 2</t>
  </si>
  <si>
    <t>Eff 3</t>
  </si>
  <si>
    <t>Eff 4</t>
  </si>
  <si>
    <t>Eff 5</t>
  </si>
  <si>
    <t>Eff 6</t>
  </si>
  <si>
    <t>Eff 7</t>
  </si>
  <si>
    <t>Eff 8</t>
  </si>
  <si>
    <t>Partner 1</t>
  </si>
  <si>
    <t>Partner 2</t>
  </si>
  <si>
    <t>Partner 3</t>
  </si>
  <si>
    <t>Partner 4</t>
  </si>
  <si>
    <t>Partner 5</t>
  </si>
  <si>
    <t>Partner 6</t>
  </si>
  <si>
    <t>Partner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</si>
</sst>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1">
    <cellStyle name="Normal" xfId="0" builtinId="0"/>
  </cellStyles>
  <dxfs count="2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rgb="FFFF0000"/>
      </font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;@"/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51" totalsRowShown="0" headerRowDxfId="21" dataDxfId="20">
  <autoFilter ref="A1:Q5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#" dataDxfId="19"/>
    <tableColumn id="2" xr3:uid="{00000000-0010-0000-0000-000002000000}" name="Risk Type" dataDxfId="18"/>
    <tableColumn id="4" xr3:uid="{00000000-0010-0000-0000-000004000000}" name="Description of risk" dataDxfId="17"/>
    <tableColumn id="6" xr3:uid="{00000000-0010-0000-0000-000006000000}" name="Effects of Risk Materialising" dataDxfId="16"/>
    <tableColumn id="5" xr3:uid="{00000000-0010-0000-0000-000005000000}" name="WP(s) first impacted by risk materialising" dataDxfId="15"/>
    <tableColumn id="8" xr3:uid="{00000000-0010-0000-0000-000008000000}" name="Proposed mitigation measures" dataDxfId="14"/>
    <tableColumn id="9" xr3:uid="{00000000-0010-0000-0000-000009000000}" name="Risk tracker" dataDxfId="13"/>
    <tableColumn id="10" xr3:uid="{00000000-0010-0000-0000-00000A000000}" name="Probability of risk materialising" dataDxfId="12"/>
    <tableColumn id="11" xr3:uid="{00000000-0010-0000-0000-00000B000000}" name="Impact of risk materialising" dataDxfId="11"/>
    <tableColumn id="13" xr3:uid="{00000000-0010-0000-0000-00000D000000}" name="Risk Priority Level" dataDxfId="10">
      <calculatedColumnFormula>IFERROR(VLOOKUP((VLOOKUP(H2,'risk level data'!A$2:B$6,2,FALSE)*VLOOKUP(I2,'risk level data'!D$2:E$6,2,FALSE)),'risk level data'!G$2:H$14,2,FALSE),"")</calculatedColumnFormula>
    </tableColumn>
    <tableColumn id="14" xr3:uid="{00000000-0010-0000-0000-00000E000000}" name="Evaluation Frequency" dataDxfId="9">
      <calculatedColumnFormula>IFERROR(VLOOKUP((VLOOKUP(H2,'risk level data'!A$2:B$6,2,FALSE)*VLOOKUP(I2,'risk level data'!D$2:E$6,2,FALSE)),'risk level data'!G$2:I$14,3,FALSE),"")</calculatedColumnFormula>
    </tableColumn>
    <tableColumn id="15" xr3:uid="{00000000-0010-0000-0000-00000F000000}" name="Last evaluated" dataDxfId="8"/>
    <tableColumn id="18" xr3:uid="{00000000-0010-0000-0000-000012000000}" name="Column2" dataDxfId="7">
      <calculatedColumnFormula>EDATE(TODAY(),-IFERROR(VLOOKUP((VLOOKUP(H2,'risk level data'!A$2:B$6,2,FALSE)*VLOOKUP(I2,'risk level data'!D$2:E$6,2,FALSE)),'risk level data'!G$2:I$14,3,FALSE),""))&gt;Table1[[#This Row],[Last evaluated]]</calculatedColumnFormula>
    </tableColumn>
    <tableColumn id="16" xr3:uid="{00000000-0010-0000-0000-000010000000}" name="Risk Materialised? " dataDxfId="6"/>
    <tableColumn id="17" xr3:uid="{00000000-0010-0000-0000-000011000000}" name="Mitigation Measures Applied? " dataDxfId="5"/>
    <tableColumn id="19" xr3:uid="{00000000-0010-0000-0000-000013000000}" name="Actions Taken" dataDxfId="4"/>
    <tableColumn id="20" xr3:uid="{00000000-0010-0000-0000-000014000000}" name="In the Portal?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2"/>
  <sheetViews>
    <sheetView workbookViewId="0">
      <selection activeCell="E12" sqref="E12"/>
    </sheetView>
  </sheetViews>
  <sheetFormatPr defaultRowHeight="15" x14ac:dyDescent="0.25"/>
  <cols>
    <col min="1" max="1" width="48.7109375" style="5" customWidth="1"/>
    <col min="3" max="3" width="48.7109375" style="5" customWidth="1"/>
    <col min="5" max="5" width="48.7109375" customWidth="1"/>
    <col min="7" max="7" width="48.7109375" style="5" customWidth="1"/>
    <col min="9" max="9" width="48.7109375" style="5" customWidth="1"/>
    <col min="11" max="11" width="48.7109375" style="5" customWidth="1"/>
  </cols>
  <sheetData>
    <row r="1" spans="1:11" ht="18.75" x14ac:dyDescent="0.3">
      <c r="A1" s="4" t="s">
        <v>0</v>
      </c>
      <c r="C1" s="4" t="s">
        <v>1</v>
      </c>
      <c r="E1" s="3" t="s">
        <v>2</v>
      </c>
      <c r="G1" s="4" t="s">
        <v>3</v>
      </c>
      <c r="I1" s="4" t="s">
        <v>4</v>
      </c>
      <c r="K1" s="4" t="s">
        <v>5</v>
      </c>
    </row>
    <row r="2" spans="1:11" ht="45" x14ac:dyDescent="0.25">
      <c r="A2" s="5" t="s">
        <v>6</v>
      </c>
      <c r="C2" s="5" t="s">
        <v>7</v>
      </c>
      <c r="E2" t="s">
        <v>8</v>
      </c>
      <c r="G2" s="5" t="s">
        <v>9</v>
      </c>
      <c r="I2" s="5" t="s">
        <v>10</v>
      </c>
      <c r="K2" s="5" t="s">
        <v>11</v>
      </c>
    </row>
    <row r="3" spans="1:11" ht="30" x14ac:dyDescent="0.25">
      <c r="A3" s="5" t="s">
        <v>12</v>
      </c>
      <c r="C3" s="5" t="s">
        <v>13</v>
      </c>
      <c r="E3" t="s">
        <v>14</v>
      </c>
      <c r="G3" s="5" t="s">
        <v>15</v>
      </c>
      <c r="I3" s="5" t="s">
        <v>16</v>
      </c>
      <c r="K3" s="5" t="s">
        <v>17</v>
      </c>
    </row>
    <row r="4" spans="1:11" ht="30" x14ac:dyDescent="0.25">
      <c r="A4" s="5" t="s">
        <v>18</v>
      </c>
      <c r="C4" s="5" t="s">
        <v>19</v>
      </c>
      <c r="E4" t="s">
        <v>20</v>
      </c>
      <c r="I4" s="5" t="s">
        <v>21</v>
      </c>
      <c r="K4" s="5" t="s">
        <v>22</v>
      </c>
    </row>
    <row r="5" spans="1:11" ht="45" x14ac:dyDescent="0.25">
      <c r="A5" s="5" t="s">
        <v>23</v>
      </c>
      <c r="E5" t="s">
        <v>24</v>
      </c>
      <c r="I5" s="5" t="s">
        <v>25</v>
      </c>
      <c r="K5" s="5" t="s">
        <v>26</v>
      </c>
    </row>
    <row r="6" spans="1:11" ht="30" x14ac:dyDescent="0.25">
      <c r="A6" s="5" t="s">
        <v>27</v>
      </c>
      <c r="E6" t="s">
        <v>28</v>
      </c>
      <c r="I6" s="5" t="s">
        <v>29</v>
      </c>
      <c r="K6" t="s">
        <v>30</v>
      </c>
    </row>
    <row r="7" spans="1:11" ht="30" x14ac:dyDescent="0.25">
      <c r="A7" s="5" t="s">
        <v>31</v>
      </c>
      <c r="E7" t="s">
        <v>32</v>
      </c>
      <c r="I7" s="5" t="s">
        <v>33</v>
      </c>
      <c r="K7" s="5" t="s">
        <v>34</v>
      </c>
    </row>
    <row r="8" spans="1:11" ht="30" x14ac:dyDescent="0.25">
      <c r="A8" s="5" t="s">
        <v>35</v>
      </c>
      <c r="E8" t="s">
        <v>36</v>
      </c>
      <c r="I8" s="5" t="s">
        <v>37</v>
      </c>
      <c r="K8" s="5" t="s">
        <v>38</v>
      </c>
    </row>
    <row r="9" spans="1:11" x14ac:dyDescent="0.25">
      <c r="A9" s="5" t="s">
        <v>39</v>
      </c>
    </row>
    <row r="10" spans="1:11" x14ac:dyDescent="0.25">
      <c r="A10" s="5" t="s">
        <v>40</v>
      </c>
    </row>
    <row r="11" spans="1:11" x14ac:dyDescent="0.25">
      <c r="A11" t="s">
        <v>30</v>
      </c>
    </row>
    <row r="12" spans="1:11" x14ac:dyDescent="0.25">
      <c r="A12" s="5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1"/>
  <sheetViews>
    <sheetView tabSelected="1" zoomScaleNormal="100" workbookViewId="0">
      <pane ySplit="1" topLeftCell="A2" activePane="bottomLeft" state="frozen"/>
      <selection activeCell="K8" sqref="K8"/>
      <selection pane="bottomLeft" activeCell="B11" sqref="B11"/>
    </sheetView>
  </sheetViews>
  <sheetFormatPr defaultColWidth="14.42578125" defaultRowHeight="15" x14ac:dyDescent="0.25"/>
  <cols>
    <col min="1" max="1" width="3" style="8" bestFit="1" customWidth="1"/>
    <col min="2" max="2" width="16.85546875" style="6" bestFit="1" customWidth="1"/>
    <col min="3" max="3" width="49.7109375" style="7" customWidth="1"/>
    <col min="4" max="4" width="26" style="6" bestFit="1" customWidth="1"/>
    <col min="5" max="5" width="15.5703125" style="6" customWidth="1"/>
    <col min="6" max="6" width="42.85546875" style="7" customWidth="1"/>
    <col min="7" max="7" width="21.42578125" style="6" customWidth="1"/>
    <col min="8" max="8" width="16.42578125" style="6" customWidth="1"/>
    <col min="9" max="9" width="12.85546875" style="6" customWidth="1"/>
    <col min="10" max="10" width="9.7109375" style="6" customWidth="1"/>
    <col min="11" max="11" width="14.5703125" style="6" bestFit="1" customWidth="1"/>
    <col min="12" max="12" width="14.5703125" style="6" customWidth="1"/>
    <col min="13" max="13" width="10.28515625" style="7" hidden="1" customWidth="1"/>
    <col min="14" max="14" width="13.42578125" style="8" customWidth="1"/>
    <col min="15" max="15" width="10.85546875" style="6" customWidth="1"/>
    <col min="16" max="16" width="40.28515625" style="7" customWidth="1"/>
    <col min="17" max="17" width="12.85546875" style="6" bestFit="1" customWidth="1"/>
    <col min="18" max="18" width="6.5703125" style="6" bestFit="1" customWidth="1"/>
    <col min="19" max="16384" width="14.42578125" style="6"/>
  </cols>
  <sheetData>
    <row r="1" spans="1:17" s="2" customFormat="1" ht="45" x14ac:dyDescent="0.25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88</v>
      </c>
      <c r="Q1" s="2" t="s">
        <v>57</v>
      </c>
    </row>
    <row r="2" spans="1:17" s="1" customFormat="1" x14ac:dyDescent="0.25">
      <c r="A2" s="8">
        <v>1</v>
      </c>
      <c r="B2" s="8" t="s">
        <v>58</v>
      </c>
      <c r="C2" s="2" t="s">
        <v>89</v>
      </c>
      <c r="D2" s="7" t="s">
        <v>97</v>
      </c>
      <c r="E2" s="2"/>
      <c r="F2" s="2"/>
      <c r="G2" s="6" t="s">
        <v>105</v>
      </c>
      <c r="H2" s="6" t="s">
        <v>59</v>
      </c>
      <c r="I2" s="6" t="s">
        <v>60</v>
      </c>
      <c r="J2" s="6" t="str">
        <f>IFERROR(VLOOKUP((VLOOKUP(H2,'risk level data'!A$2:B$6,2,FALSE)*VLOOKUP(I2,'risk level data'!D$2:E$6,2,FALSE)),'risk level data'!G$2:H$14,2,FALSE),"")</f>
        <v>Medium</v>
      </c>
      <c r="K2" s="6" t="str">
        <f>IF(OR(Table1[[#This Row],[Probability of risk materialising]]="",Table1[[#This Row],[Impact of risk materialising]]=""),"",CONCATENATE("Every ",TEXT(IFERROR(VLOOKUP((VLOOKUP(H2,'risk level data'!A$2:B$6,2,FALSE)*VLOOKUP(I2,'risk level data'!D$2:E$6,2,FALSE)),'risk level data'!G$2:I$14,3,FALSE),""),"0")," months"))</f>
        <v>Every 5 months</v>
      </c>
      <c r="L2" s="18"/>
      <c r="M2" s="6" t="b">
        <f ca="1">EDATE(TODAY(),-IFERROR(VLOOKUP((VLOOKUP(H2,'risk level data'!A$2:B$6,2,FALSE)*VLOOKUP(I2,'risk level data'!D$2:E$6,2,FALSE)),'risk level data'!G$2:I$14,3,FALSE),""))&gt;Table1[[#This Row],[Last evaluated]]</f>
        <v>1</v>
      </c>
      <c r="N2" s="8"/>
      <c r="O2" s="8"/>
      <c r="P2" s="6"/>
      <c r="Q2" s="6" t="s">
        <v>61</v>
      </c>
    </row>
    <row r="3" spans="1:17" x14ac:dyDescent="0.25">
      <c r="A3" s="8">
        <v>2</v>
      </c>
      <c r="B3" s="8" t="s">
        <v>58</v>
      </c>
      <c r="C3" s="2" t="s">
        <v>90</v>
      </c>
      <c r="D3" s="7" t="s">
        <v>98</v>
      </c>
      <c r="E3" s="2"/>
      <c r="F3" s="2"/>
      <c r="G3" s="6" t="s">
        <v>106</v>
      </c>
      <c r="H3" s="6" t="s">
        <v>59</v>
      </c>
      <c r="I3" s="6" t="s">
        <v>60</v>
      </c>
      <c r="J3" s="6" t="str">
        <f>IFERROR(VLOOKUP((VLOOKUP(H3,'risk level data'!A$2:B$6,2,FALSE)*VLOOKUP(I3,'risk level data'!D$2:E$6,2,FALSE)),'risk level data'!G$2:H$14,2,FALSE),"")</f>
        <v>Medium</v>
      </c>
      <c r="K3" s="6" t="str">
        <f>IF(OR(Table1[[#This Row],[Probability of risk materialising]]="",Table1[[#This Row],[Impact of risk materialising]]=""),"",CONCATENATE("Every ",TEXT(IFERROR(VLOOKUP((VLOOKUP(H3,'risk level data'!A$2:B$6,2,FALSE)*VLOOKUP(I3,'risk level data'!D$2:E$6,2,FALSE)),'risk level data'!G$2:I$14,3,FALSE),""),"0")," months"))</f>
        <v>Every 5 months</v>
      </c>
      <c r="L3" s="18"/>
      <c r="M3" s="7" t="b">
        <f ca="1">EDATE(TODAY(),-IFERROR(VLOOKUP((VLOOKUP(H3,'risk level data'!A$2:B$6,2,FALSE)*VLOOKUP(I3,'risk level data'!D$2:E$6,2,FALSE)),'risk level data'!G$2:I$14,3,FALSE),""))&gt;Table1[[#This Row],[Last evaluated]]</f>
        <v>1</v>
      </c>
      <c r="O3" s="8"/>
      <c r="P3" s="6"/>
      <c r="Q3" s="6" t="s">
        <v>61</v>
      </c>
    </row>
    <row r="4" spans="1:17" x14ac:dyDescent="0.25">
      <c r="A4" s="8">
        <v>3</v>
      </c>
      <c r="B4" s="8" t="s">
        <v>58</v>
      </c>
      <c r="C4" s="2" t="s">
        <v>91</v>
      </c>
      <c r="D4" s="7" t="s">
        <v>99</v>
      </c>
      <c r="E4" s="2"/>
      <c r="F4" s="2"/>
      <c r="G4" s="6" t="s">
        <v>107</v>
      </c>
      <c r="H4" s="6" t="s">
        <v>59</v>
      </c>
      <c r="I4" s="6" t="s">
        <v>60</v>
      </c>
      <c r="J4" s="6" t="str">
        <f>IFERROR(VLOOKUP((VLOOKUP(H4,'risk level data'!A$2:B$6,2,FALSE)*VLOOKUP(I4,'risk level data'!D$2:E$6,2,FALSE)),'risk level data'!G$2:H$14,2,FALSE),"")</f>
        <v>Medium</v>
      </c>
      <c r="K4" s="6" t="str">
        <f>IF(OR(Table1[[#This Row],[Probability of risk materialising]]="",Table1[[#This Row],[Impact of risk materialising]]=""),"",CONCATENATE("Every ",TEXT(IFERROR(VLOOKUP((VLOOKUP(H4,'risk level data'!A$2:B$6,2,FALSE)*VLOOKUP(I4,'risk level data'!D$2:E$6,2,FALSE)),'risk level data'!G$2:I$14,3,FALSE),""),"0")," months"))</f>
        <v>Every 5 months</v>
      </c>
      <c r="L4" s="18"/>
      <c r="M4" s="7" t="b">
        <f ca="1">EDATE(TODAY(),-IFERROR(VLOOKUP((VLOOKUP(H4,'risk level data'!A$2:B$6,2,FALSE)*VLOOKUP(I4,'risk level data'!D$2:E$6,2,FALSE)),'risk level data'!G$2:I$14,3,FALSE),""))&gt;Table1[[#This Row],[Last evaluated]]</f>
        <v>1</v>
      </c>
      <c r="O4" s="8"/>
      <c r="P4" s="6"/>
      <c r="Q4" s="6" t="s">
        <v>61</v>
      </c>
    </row>
    <row r="5" spans="1:17" x14ac:dyDescent="0.25">
      <c r="A5" s="8">
        <v>4</v>
      </c>
      <c r="B5" s="8" t="s">
        <v>62</v>
      </c>
      <c r="C5" s="2" t="s">
        <v>92</v>
      </c>
      <c r="D5" s="7" t="s">
        <v>100</v>
      </c>
      <c r="E5" s="2"/>
      <c r="F5" s="2"/>
      <c r="G5" s="6" t="s">
        <v>108</v>
      </c>
      <c r="H5" s="6" t="s">
        <v>63</v>
      </c>
      <c r="I5" s="6" t="s">
        <v>63</v>
      </c>
      <c r="J5" s="6" t="str">
        <f>IFERROR(VLOOKUP((VLOOKUP(H5,'risk level data'!A$2:B$6,2,FALSE)*VLOOKUP(I5,'risk level data'!D$2:E$6,2,FALSE)),'risk level data'!G$2:H$14,2,FALSE),"")</f>
        <v>Medium</v>
      </c>
      <c r="K5" s="6" t="str">
        <f>IF(OR(Table1[[#This Row],[Probability of risk materialising]]="",Table1[[#This Row],[Impact of risk materialising]]=""),"",CONCATENATE("Every ",TEXT(IFERROR(VLOOKUP((VLOOKUP(H5,'risk level data'!A$2:B$6,2,FALSE)*VLOOKUP(I5,'risk level data'!D$2:E$6,2,FALSE)),'risk level data'!G$2:I$14,3,FALSE),""),"0")," months"))</f>
        <v>Every 5 months</v>
      </c>
      <c r="L5" s="18"/>
      <c r="M5" s="7" t="b">
        <f ca="1">EDATE(TODAY(),-IFERROR(VLOOKUP((VLOOKUP(H5,'risk level data'!A$2:B$6,2,FALSE)*VLOOKUP(I5,'risk level data'!D$2:E$6,2,FALSE)),'risk level data'!G$2:I$14,3,FALSE),""))&gt;Table1[[#This Row],[Last evaluated]]</f>
        <v>1</v>
      </c>
      <c r="O5" s="8"/>
      <c r="P5" s="6"/>
      <c r="Q5" s="6" t="s">
        <v>61</v>
      </c>
    </row>
    <row r="6" spans="1:17" x14ac:dyDescent="0.25">
      <c r="A6" s="8">
        <v>5</v>
      </c>
      <c r="B6" s="8" t="s">
        <v>58</v>
      </c>
      <c r="C6" s="2" t="s">
        <v>93</v>
      </c>
      <c r="D6" s="7" t="s">
        <v>101</v>
      </c>
      <c r="E6" s="2"/>
      <c r="F6" s="2"/>
      <c r="G6" s="6" t="s">
        <v>109</v>
      </c>
      <c r="H6" s="6" t="s">
        <v>63</v>
      </c>
      <c r="I6" s="6" t="s">
        <v>63</v>
      </c>
      <c r="J6" s="6" t="str">
        <f>IFERROR(VLOOKUP((VLOOKUP(H6,'risk level data'!A$2:B$6,2,FALSE)*VLOOKUP(I6,'risk level data'!D$2:E$6,2,FALSE)),'risk level data'!G$2:H$14,2,FALSE),"")</f>
        <v>Medium</v>
      </c>
      <c r="K6" s="6" t="str">
        <f>IF(OR(Table1[[#This Row],[Probability of risk materialising]]="",Table1[[#This Row],[Impact of risk materialising]]=""),"",CONCATENATE("Every ",TEXT(IFERROR(VLOOKUP((VLOOKUP(H6,'risk level data'!A$2:B$6,2,FALSE)*VLOOKUP(I6,'risk level data'!D$2:E$6,2,FALSE)),'risk level data'!G$2:I$14,3,FALSE),""),"0")," months"))</f>
        <v>Every 5 months</v>
      </c>
      <c r="L6" s="18"/>
      <c r="M6" s="7" t="b">
        <f ca="1">EDATE(TODAY(),-IFERROR(VLOOKUP((VLOOKUP(H6,'risk level data'!A$2:B$6,2,FALSE)*VLOOKUP(I6,'risk level data'!D$2:E$6,2,FALSE)),'risk level data'!G$2:I$14,3,FALSE),""))&gt;Table1[[#This Row],[Last evaluated]]</f>
        <v>1</v>
      </c>
      <c r="O6" s="8"/>
      <c r="P6" s="6"/>
      <c r="Q6" s="6" t="s">
        <v>61</v>
      </c>
    </row>
    <row r="7" spans="1:17" x14ac:dyDescent="0.25">
      <c r="A7" s="8">
        <v>6</v>
      </c>
      <c r="B7" s="5" t="s">
        <v>64</v>
      </c>
      <c r="C7" s="2" t="s">
        <v>94</v>
      </c>
      <c r="D7" s="7" t="s">
        <v>102</v>
      </c>
      <c r="E7" s="2"/>
      <c r="F7" s="2"/>
      <c r="G7" s="6" t="s">
        <v>110</v>
      </c>
      <c r="H7" s="6" t="s">
        <v>63</v>
      </c>
      <c r="I7" s="6" t="s">
        <v>63</v>
      </c>
      <c r="J7" s="6" t="str">
        <f>IFERROR(VLOOKUP((VLOOKUP(H7,'risk level data'!A$2:B$6,2,FALSE)*VLOOKUP(I7,'risk level data'!D$2:E$6,2,FALSE)),'risk level data'!G$2:H$14,2,FALSE),"")</f>
        <v>Medium</v>
      </c>
      <c r="K7" s="6" t="str">
        <f>IF(OR(Table1[[#This Row],[Probability of risk materialising]]="",Table1[[#This Row],[Impact of risk materialising]]=""),"",CONCATENATE("Every ",TEXT(IFERROR(VLOOKUP((VLOOKUP(H7,'risk level data'!A$2:B$6,2,FALSE)*VLOOKUP(I7,'risk level data'!D$2:E$6,2,FALSE)),'risk level data'!G$2:I$14,3,FALSE),""),"0")," months"))</f>
        <v>Every 5 months</v>
      </c>
      <c r="L7" s="18"/>
      <c r="M7" s="7" t="b">
        <f ca="1">EDATE(TODAY(),-IFERROR(VLOOKUP((VLOOKUP(H7,'risk level data'!A$2:B$6,2,FALSE)*VLOOKUP(I7,'risk level data'!D$2:E$6,2,FALSE)),'risk level data'!G$2:I$14,3,FALSE),""))&gt;Table1[[#This Row],[Last evaluated]]</f>
        <v>1</v>
      </c>
      <c r="O7" s="8"/>
      <c r="P7" s="6"/>
      <c r="Q7" s="6" t="s">
        <v>61</v>
      </c>
    </row>
    <row r="8" spans="1:17" x14ac:dyDescent="0.25">
      <c r="A8" s="8">
        <v>7</v>
      </c>
      <c r="B8" s="8" t="s">
        <v>65</v>
      </c>
      <c r="C8" s="2" t="s">
        <v>95</v>
      </c>
      <c r="D8" s="7" t="s">
        <v>103</v>
      </c>
      <c r="E8" s="2"/>
      <c r="F8" s="2"/>
      <c r="G8" s="6" t="s">
        <v>111</v>
      </c>
      <c r="H8" s="6" t="s">
        <v>63</v>
      </c>
      <c r="I8" s="6" t="s">
        <v>59</v>
      </c>
      <c r="J8" s="6" t="str">
        <f>IFERROR(VLOOKUP((VLOOKUP(H8,'risk level data'!A$2:B$6,2,FALSE)*VLOOKUP(I8,'risk level data'!D$2:E$6,2,FALSE)),'risk level data'!G$2:H$14,2,FALSE),"")</f>
        <v>Low</v>
      </c>
      <c r="K8" s="6" t="str">
        <f>IF(OR(Table1[[#This Row],[Probability of risk materialising]]="",Table1[[#This Row],[Impact of risk materialising]]=""),"",CONCATENATE("Every ",TEXT(IFERROR(VLOOKUP((VLOOKUP(H8,'risk level data'!A$2:B$6,2,FALSE)*VLOOKUP(I8,'risk level data'!D$2:E$6,2,FALSE)),'risk level data'!G$2:I$14,3,FALSE),""),"0")," months"))</f>
        <v>Every 7 months</v>
      </c>
      <c r="L8" s="18"/>
      <c r="M8" s="7" t="b">
        <f ca="1">EDATE(TODAY(),-IFERROR(VLOOKUP((VLOOKUP(H8,'risk level data'!A$2:B$6,2,FALSE)*VLOOKUP(I8,'risk level data'!D$2:E$6,2,FALSE)),'risk level data'!G$2:I$14,3,FALSE),""))&gt;Table1[[#This Row],[Last evaluated]]</f>
        <v>1</v>
      </c>
      <c r="O8" s="8"/>
      <c r="P8" s="6"/>
      <c r="Q8" s="6" t="s">
        <v>61</v>
      </c>
    </row>
    <row r="9" spans="1:17" x14ac:dyDescent="0.25">
      <c r="A9" s="8">
        <v>8</v>
      </c>
      <c r="B9" s="8" t="s">
        <v>62</v>
      </c>
      <c r="C9" s="2" t="s">
        <v>96</v>
      </c>
      <c r="D9" s="7" t="s">
        <v>104</v>
      </c>
      <c r="E9" s="2"/>
      <c r="F9" s="2"/>
      <c r="J9" s="6" t="str">
        <f>IFERROR(VLOOKUP((VLOOKUP(H9,'risk level data'!A$2:B$6,2,FALSE)*VLOOKUP(I9,'risk level data'!D$2:E$6,2,FALSE)),'risk level data'!G$2:H$14,2,FALSE),"")</f>
        <v/>
      </c>
      <c r="K9" s="6" t="str">
        <f>IF(OR(Table1[[#This Row],[Probability of risk materialising]]="",Table1[[#This Row],[Impact of risk materialising]]=""),"",CONCATENATE("Every ",TEXT(IFERROR(VLOOKUP((VLOOKUP(H9,'risk level data'!A$2:B$6,2,FALSE)*VLOOKUP(I9,'risk level data'!D$2:E$6,2,FALSE)),'risk level data'!G$2:I$14,3,FALSE),""),"0")," months"))</f>
        <v/>
      </c>
      <c r="L9" s="18"/>
      <c r="M9" s="7" t="e">
        <f ca="1">EDATE(TODAY(),-IFERROR(VLOOKUP((VLOOKUP(H9,'risk level data'!A$2:B$6,2,FALSE)*VLOOKUP(I9,'risk level data'!D$2:E$6,2,FALSE)),'risk level data'!G$2:I$14,3,FALSE),""))&gt;Table1[[#This Row],[Last evaluated]]</f>
        <v>#VALUE!</v>
      </c>
      <c r="O9" s="8"/>
      <c r="P9" s="6"/>
      <c r="Q9" s="6" t="s">
        <v>61</v>
      </c>
    </row>
    <row r="10" spans="1:17" x14ac:dyDescent="0.25">
      <c r="A10" s="8">
        <v>9</v>
      </c>
      <c r="B10" s="8"/>
      <c r="C10" s="2"/>
      <c r="D10" s="7"/>
      <c r="E10" s="2"/>
      <c r="F10" s="2"/>
      <c r="J10" s="6" t="str">
        <f>IFERROR(VLOOKUP((VLOOKUP(H10,'risk level data'!A$2:B$6,2,FALSE)*VLOOKUP(I10,'risk level data'!D$2:E$6,2,FALSE)),'risk level data'!G$2:H$14,2,FALSE),"")</f>
        <v/>
      </c>
      <c r="K10" s="6" t="str">
        <f>IF(OR(Table1[[#This Row],[Probability of risk materialising]]="",Table1[[#This Row],[Impact of risk materialising]]=""),"",CONCATENATE("Every ",TEXT(IFERROR(VLOOKUP((VLOOKUP(H10,'risk level data'!A$2:B$6,2,FALSE)*VLOOKUP(I10,'risk level data'!D$2:E$6,2,FALSE)),'risk level data'!G$2:I$14,3,FALSE),""),"0")," months"))</f>
        <v/>
      </c>
      <c r="L10" s="18"/>
      <c r="M10" s="7" t="e">
        <f ca="1">EDATE(TODAY(),-IFERROR(VLOOKUP((VLOOKUP(H10,'risk level data'!A$2:B$6,2,FALSE)*VLOOKUP(I10,'risk level data'!D$2:E$6,2,FALSE)),'risk level data'!G$2:I$14,3,FALSE),""))&gt;Table1[[#This Row],[Last evaluated]]</f>
        <v>#VALUE!</v>
      </c>
      <c r="O10" s="8"/>
      <c r="P10" s="6"/>
      <c r="Q10" s="6" t="s">
        <v>61</v>
      </c>
    </row>
    <row r="11" spans="1:17" x14ac:dyDescent="0.25">
      <c r="A11" s="8">
        <v>10</v>
      </c>
      <c r="B11" s="8"/>
      <c r="C11" s="2"/>
      <c r="D11" s="7"/>
      <c r="E11" s="2"/>
      <c r="F11" s="2"/>
      <c r="J11" s="6" t="str">
        <f>IFERROR(VLOOKUP((VLOOKUP(H11,'risk level data'!A$2:B$6,2,FALSE)*VLOOKUP(I11,'risk level data'!D$2:E$6,2,FALSE)),'risk level data'!G$2:H$14,2,FALSE),"")</f>
        <v/>
      </c>
      <c r="K11" s="6" t="str">
        <f>IF(OR(Table1[[#This Row],[Probability of risk materialising]]="",Table1[[#This Row],[Impact of risk materialising]]=""),"",CONCATENATE("Every ",TEXT(IFERROR(VLOOKUP((VLOOKUP(H11,'risk level data'!A$2:B$6,2,FALSE)*VLOOKUP(I11,'risk level data'!D$2:E$6,2,FALSE)),'risk level data'!G$2:I$14,3,FALSE),""),"0")," months"))</f>
        <v/>
      </c>
      <c r="L11" s="18"/>
      <c r="M11" s="7" t="e">
        <f ca="1">EDATE(TODAY(),-IFERROR(VLOOKUP((VLOOKUP(H11,'risk level data'!A$2:B$6,2,FALSE)*VLOOKUP(I11,'risk level data'!D$2:E$6,2,FALSE)),'risk level data'!G$2:I$14,3,FALSE),""))&gt;Table1[[#This Row],[Last evaluated]]</f>
        <v>#VALUE!</v>
      </c>
      <c r="O11" s="8"/>
      <c r="P11" s="6"/>
      <c r="Q11" s="6" t="s">
        <v>61</v>
      </c>
    </row>
    <row r="12" spans="1:17" x14ac:dyDescent="0.25">
      <c r="A12" s="8">
        <v>11</v>
      </c>
      <c r="B12" s="8"/>
      <c r="C12" s="2"/>
      <c r="D12" s="7"/>
      <c r="E12" s="2"/>
      <c r="F12" s="2"/>
      <c r="J12" s="6" t="str">
        <f>IFERROR(VLOOKUP((VLOOKUP(H12,'risk level data'!A$2:B$6,2,FALSE)*VLOOKUP(I12,'risk level data'!D$2:E$6,2,FALSE)),'risk level data'!G$2:H$14,2,FALSE),"")</f>
        <v/>
      </c>
      <c r="K12" s="6" t="str">
        <f>IF(OR(Table1[[#This Row],[Probability of risk materialising]]="",Table1[[#This Row],[Impact of risk materialising]]=""),"",CONCATENATE("Every ",TEXT(IFERROR(VLOOKUP((VLOOKUP(H12,'risk level data'!A$2:B$6,2,FALSE)*VLOOKUP(I12,'risk level data'!D$2:E$6,2,FALSE)),'risk level data'!G$2:I$14,3,FALSE),""),"0")," months"))</f>
        <v/>
      </c>
      <c r="L12" s="18"/>
      <c r="M12" s="7" t="e">
        <f ca="1">EDATE(TODAY(),-IFERROR(VLOOKUP((VLOOKUP(H12,'risk level data'!A$2:B$6,2,FALSE)*VLOOKUP(I12,'risk level data'!D$2:E$6,2,FALSE)),'risk level data'!G$2:I$14,3,FALSE),""))&gt;Table1[[#This Row],[Last evaluated]]</f>
        <v>#VALUE!</v>
      </c>
      <c r="O12" s="8"/>
      <c r="P12" s="6"/>
      <c r="Q12" s="6" t="s">
        <v>61</v>
      </c>
    </row>
    <row r="13" spans="1:17" x14ac:dyDescent="0.25">
      <c r="A13" s="8">
        <v>12</v>
      </c>
      <c r="B13" s="8"/>
      <c r="D13" s="7"/>
      <c r="E13" s="2"/>
      <c r="J13" s="6" t="str">
        <f>IFERROR(VLOOKUP((VLOOKUP(H13,'risk level data'!A$2:B$6,2,FALSE)*VLOOKUP(I13,'risk level data'!D$2:E$6,2,FALSE)),'risk level data'!G$2:H$14,2,FALSE),"")</f>
        <v/>
      </c>
      <c r="K13" s="6" t="str">
        <f>IF(OR(Table1[[#This Row],[Probability of risk materialising]]="",Table1[[#This Row],[Impact of risk materialising]]=""),"",CONCATENATE("Every ",TEXT(IFERROR(VLOOKUP((VLOOKUP(H13,'risk level data'!A$2:B$6,2,FALSE)*VLOOKUP(I13,'risk level data'!D$2:E$6,2,FALSE)),'risk level data'!G$2:I$14,3,FALSE),""),"0")," months"))</f>
        <v/>
      </c>
      <c r="L13" s="18"/>
      <c r="M13" s="7" t="e">
        <f ca="1">EDATE(TODAY(),-IFERROR(VLOOKUP((VLOOKUP(H13,'risk level data'!A$2:B$6,2,FALSE)*VLOOKUP(I13,'risk level data'!D$2:E$6,2,FALSE)),'risk level data'!G$2:I$14,3,FALSE),""))&gt;Table1[[#This Row],[Last evaluated]]</f>
        <v>#VALUE!</v>
      </c>
      <c r="O13" s="8"/>
      <c r="P13" s="6"/>
    </row>
    <row r="14" spans="1:17" x14ac:dyDescent="0.25">
      <c r="A14" s="8">
        <v>13</v>
      </c>
      <c r="B14" s="8"/>
      <c r="D14" s="7"/>
      <c r="J14" s="6" t="str">
        <f>IFERROR(VLOOKUP((VLOOKUP(H14,'risk level data'!A$2:B$6,2,FALSE)*VLOOKUP(I14,'risk level data'!D$2:E$6,2,FALSE)),'risk level data'!G$2:H$14,2,FALSE),"")</f>
        <v/>
      </c>
      <c r="K14" s="6" t="str">
        <f>IF(OR(Table1[[#This Row],[Probability of risk materialising]]="",Table1[[#This Row],[Impact of risk materialising]]=""),"",CONCATENATE("Every ",TEXT(IFERROR(VLOOKUP((VLOOKUP(H14,'risk level data'!A$2:B$6,2,FALSE)*VLOOKUP(I14,'risk level data'!D$2:E$6,2,FALSE)),'risk level data'!G$2:I$14,3,FALSE),""),"0")," months"))</f>
        <v/>
      </c>
      <c r="L14" s="18"/>
      <c r="M14" s="7" t="e">
        <f ca="1">EDATE(TODAY(),-IFERROR(VLOOKUP((VLOOKUP(H14,'risk level data'!A$2:B$6,2,FALSE)*VLOOKUP(I14,'risk level data'!D$2:E$6,2,FALSE)),'risk level data'!G$2:I$14,3,FALSE),""))&gt;Table1[[#This Row],[Last evaluated]]</f>
        <v>#VALUE!</v>
      </c>
      <c r="O14" s="8"/>
      <c r="P14" s="6"/>
    </row>
    <row r="15" spans="1:17" x14ac:dyDescent="0.25">
      <c r="A15" s="8">
        <v>14</v>
      </c>
      <c r="D15" s="7"/>
      <c r="J15" s="6" t="str">
        <f>IFERROR(VLOOKUP((VLOOKUP(H15,'risk level data'!A$2:B$6,2,FALSE)*VLOOKUP(I15,'risk level data'!D$2:E$6,2,FALSE)),'risk level data'!G$2:H$14,2,FALSE),"")</f>
        <v/>
      </c>
      <c r="K15" s="6" t="str">
        <f>IF(OR(Table1[[#This Row],[Probability of risk materialising]]="",Table1[[#This Row],[Impact of risk materialising]]=""),"",CONCATENATE("Every ",TEXT(IFERROR(VLOOKUP((VLOOKUP(H15,'risk level data'!A$2:B$6,2,FALSE)*VLOOKUP(I15,'risk level data'!D$2:E$6,2,FALSE)),'risk level data'!G$2:I$14,3,FALSE),""),"0")," months"))</f>
        <v/>
      </c>
      <c r="L15" s="18"/>
      <c r="M15" s="7" t="e">
        <f ca="1">EDATE(TODAY(),-IFERROR(VLOOKUP((VLOOKUP(H15,'risk level data'!A$2:B$6,2,FALSE)*VLOOKUP(I15,'risk level data'!D$2:E$6,2,FALSE)),'risk level data'!G$2:I$14,3,FALSE),""))&gt;Table1[[#This Row],[Last evaluated]]</f>
        <v>#VALUE!</v>
      </c>
      <c r="O15" s="8"/>
      <c r="P15" s="6"/>
    </row>
    <row r="16" spans="1:17" x14ac:dyDescent="0.25">
      <c r="A16" s="8">
        <v>15</v>
      </c>
      <c r="D16" s="7"/>
      <c r="J16" s="6" t="str">
        <f>IFERROR(VLOOKUP((VLOOKUP(H16,'risk level data'!A$2:B$6,2,FALSE)*VLOOKUP(I16,'risk level data'!D$2:E$6,2,FALSE)),'risk level data'!G$2:H$14,2,FALSE),"")</f>
        <v/>
      </c>
      <c r="K16" s="6" t="str">
        <f>IF(OR(Table1[[#This Row],[Probability of risk materialising]]="",Table1[[#This Row],[Impact of risk materialising]]=""),"",CONCATENATE("Every ",TEXT(IFERROR(VLOOKUP((VLOOKUP(H16,'risk level data'!A$2:B$6,2,FALSE)*VLOOKUP(I16,'risk level data'!D$2:E$6,2,FALSE)),'risk level data'!G$2:I$14,3,FALSE),""),"0")," months"))</f>
        <v/>
      </c>
      <c r="L16" s="18"/>
      <c r="M16" s="7" t="e">
        <f ca="1">EDATE(TODAY(),-IFERROR(VLOOKUP((VLOOKUP(H16,'risk level data'!A$2:B$6,2,FALSE)*VLOOKUP(I16,'risk level data'!D$2:E$6,2,FALSE)),'risk level data'!G$2:I$14,3,FALSE),""))&gt;Table1[[#This Row],[Last evaluated]]</f>
        <v>#VALUE!</v>
      </c>
      <c r="O16" s="8"/>
      <c r="P16" s="6"/>
    </row>
    <row r="17" spans="1:16" x14ac:dyDescent="0.25">
      <c r="A17" s="8">
        <v>16</v>
      </c>
      <c r="D17" s="7"/>
      <c r="J17" s="6" t="str">
        <f>IFERROR(VLOOKUP((VLOOKUP(H17,'risk level data'!A$2:B$6,2,FALSE)*VLOOKUP(I17,'risk level data'!D$2:E$6,2,FALSE)),'risk level data'!G$2:H$14,2,FALSE),"")</f>
        <v/>
      </c>
      <c r="K17" s="6" t="str">
        <f>IF(OR(Table1[[#This Row],[Probability of risk materialising]]="",Table1[[#This Row],[Impact of risk materialising]]=""),"",CONCATENATE("Every ",TEXT(IFERROR(VLOOKUP((VLOOKUP(H17,'risk level data'!A$2:B$6,2,FALSE)*VLOOKUP(I17,'risk level data'!D$2:E$6,2,FALSE)),'risk level data'!G$2:I$14,3,FALSE),""),"0")," months"))</f>
        <v/>
      </c>
      <c r="L17" s="18"/>
      <c r="M17" s="7" t="e">
        <f ca="1">EDATE(TODAY(),-IFERROR(VLOOKUP((VLOOKUP(H17,'risk level data'!A$2:B$6,2,FALSE)*VLOOKUP(I17,'risk level data'!D$2:E$6,2,FALSE)),'risk level data'!G$2:I$14,3,FALSE),""))&gt;Table1[[#This Row],[Last evaluated]]</f>
        <v>#VALUE!</v>
      </c>
      <c r="O17" s="8"/>
      <c r="P17" s="6"/>
    </row>
    <row r="18" spans="1:16" x14ac:dyDescent="0.25">
      <c r="A18" s="8">
        <v>17</v>
      </c>
      <c r="D18" s="7"/>
      <c r="K18" s="6" t="str">
        <f>IF(OR(Table1[[#This Row],[Probability of risk materialising]]="",Table1[[#This Row],[Impact of risk materialising]]=""),"",CONCATENATE("Every ",TEXT(IFERROR(VLOOKUP((VLOOKUP(H18,'risk level data'!A$2:B$6,2,FALSE)*VLOOKUP(I18,'risk level data'!D$2:E$6,2,FALSE)),'risk level data'!G$2:I$14,3,FALSE),""),"0")," months"))</f>
        <v/>
      </c>
      <c r="L18" s="18"/>
      <c r="M18" s="7" t="e">
        <f ca="1">EDATE(TODAY(),-IFERROR(VLOOKUP((VLOOKUP(H18,'risk level data'!A$2:B$6,2,FALSE)*VLOOKUP(I18,'risk level data'!D$2:E$6,2,FALSE)),'risk level data'!G$2:I$14,3,FALSE),""))&gt;Table1[[#This Row],[Last evaluated]]</f>
        <v>#VALUE!</v>
      </c>
      <c r="O18" s="8"/>
      <c r="P18" s="6"/>
    </row>
    <row r="19" spans="1:16" x14ac:dyDescent="0.25">
      <c r="A19" s="8">
        <v>18</v>
      </c>
      <c r="D19" s="7"/>
      <c r="J19" s="6" t="str">
        <f>IFERROR(VLOOKUP((VLOOKUP(H19,'risk level data'!A$2:B$6,2,FALSE)*VLOOKUP(I19,'risk level data'!D$2:E$6,2,FALSE)),'risk level data'!G$2:H$14,2,FALSE),"")</f>
        <v/>
      </c>
      <c r="K19" s="6" t="str">
        <f>IF(OR(Table1[[#This Row],[Probability of risk materialising]]="",Table1[[#This Row],[Impact of risk materialising]]=""),"",CONCATENATE("Every ",TEXT(IFERROR(VLOOKUP((VLOOKUP(H19,'risk level data'!A$2:B$6,2,FALSE)*VLOOKUP(I19,'risk level data'!D$2:E$6,2,FALSE)),'risk level data'!G$2:I$14,3,FALSE),""),"0")," months"))</f>
        <v/>
      </c>
      <c r="L19" s="18"/>
      <c r="M19" s="7" t="e">
        <f ca="1">EDATE(TODAY(),-IFERROR(VLOOKUP((VLOOKUP(H19,'risk level data'!A$2:B$6,2,FALSE)*VLOOKUP(I19,'risk level data'!D$2:E$6,2,FALSE)),'risk level data'!G$2:I$14,3,FALSE),""))&gt;Table1[[#This Row],[Last evaluated]]</f>
        <v>#VALUE!</v>
      </c>
      <c r="P19" s="6"/>
    </row>
    <row r="20" spans="1:16" x14ac:dyDescent="0.25">
      <c r="A20" s="8">
        <v>19</v>
      </c>
      <c r="D20" s="7"/>
      <c r="J20" s="6" t="str">
        <f>IFERROR(VLOOKUP((VLOOKUP(H20,'risk level data'!A$2:B$6,2,FALSE)*VLOOKUP(I20,'risk level data'!D$2:E$6,2,FALSE)),'risk level data'!G$2:H$14,2,FALSE),"")</f>
        <v/>
      </c>
      <c r="K20" s="6" t="str">
        <f>IF(OR(Table1[[#This Row],[Probability of risk materialising]]="",Table1[[#This Row],[Impact of risk materialising]]=""),"",CONCATENATE("Every ",TEXT(IFERROR(VLOOKUP((VLOOKUP(H20,'risk level data'!A$2:B$6,2,FALSE)*VLOOKUP(I20,'risk level data'!D$2:E$6,2,FALSE)),'risk level data'!G$2:I$14,3,FALSE),""),"0")," months"))</f>
        <v/>
      </c>
      <c r="L20" s="18"/>
      <c r="M20" s="7" t="e">
        <f ca="1">EDATE(TODAY(),-IFERROR(VLOOKUP((VLOOKUP(H20,'risk level data'!A$2:B$6,2,FALSE)*VLOOKUP(I20,'risk level data'!D$2:E$6,2,FALSE)),'risk level data'!G$2:I$14,3,FALSE),""))&gt;Table1[[#This Row],[Last evaluated]]</f>
        <v>#VALUE!</v>
      </c>
      <c r="P20" s="6"/>
    </row>
    <row r="21" spans="1:16" x14ac:dyDescent="0.25">
      <c r="A21" s="8">
        <v>20</v>
      </c>
      <c r="D21" s="7"/>
      <c r="J21" s="6" t="str">
        <f>IFERROR(VLOOKUP((VLOOKUP(H21,'risk level data'!A$2:B$6,2,FALSE)*VLOOKUP(I21,'risk level data'!D$2:E$6,2,FALSE)),'risk level data'!G$2:H$14,2,FALSE),"")</f>
        <v/>
      </c>
      <c r="K21" s="6" t="str">
        <f>IF(OR(Table1[[#This Row],[Probability of risk materialising]]="",Table1[[#This Row],[Impact of risk materialising]]=""),"",CONCATENATE("Every ",TEXT(IFERROR(VLOOKUP((VLOOKUP(H21,'risk level data'!A$2:B$6,2,FALSE)*VLOOKUP(I21,'risk level data'!D$2:E$6,2,FALSE)),'risk level data'!G$2:I$14,3,FALSE),""),"0")," months"))</f>
        <v/>
      </c>
      <c r="L21" s="18"/>
      <c r="M21" s="7" t="e">
        <f ca="1">EDATE(TODAY(),-IFERROR(VLOOKUP((VLOOKUP(H21,'risk level data'!A$2:B$6,2,FALSE)*VLOOKUP(I21,'risk level data'!D$2:E$6,2,FALSE)),'risk level data'!G$2:I$14,3,FALSE),""))&gt;Table1[[#This Row],[Last evaluated]]</f>
        <v>#VALUE!</v>
      </c>
      <c r="P21" s="6"/>
    </row>
    <row r="22" spans="1:16" x14ac:dyDescent="0.25">
      <c r="A22" s="8">
        <v>21</v>
      </c>
      <c r="D22" s="7"/>
      <c r="J22" s="6" t="str">
        <f>IFERROR(VLOOKUP((VLOOKUP(H22,'risk level data'!A$2:B$6,2,FALSE)*VLOOKUP(I22,'risk level data'!D$2:E$6,2,FALSE)),'risk level data'!G$2:H$14,2,FALSE),"")</f>
        <v/>
      </c>
      <c r="K22" s="6" t="str">
        <f>IF(OR(Table1[[#This Row],[Probability of risk materialising]]="",Table1[[#This Row],[Impact of risk materialising]]=""),"",CONCATENATE("Every ",TEXT(IFERROR(VLOOKUP((VLOOKUP(H22,'risk level data'!A$2:B$6,2,FALSE)*VLOOKUP(I22,'risk level data'!D$2:E$6,2,FALSE)),'risk level data'!G$2:I$14,3,FALSE),""),"0")," months"))</f>
        <v/>
      </c>
      <c r="L22" s="18"/>
      <c r="M22" s="7" t="e">
        <f ca="1">EDATE(TODAY(),-IFERROR(VLOOKUP((VLOOKUP(H22,'risk level data'!A$2:B$6,2,FALSE)*VLOOKUP(I22,'risk level data'!D$2:E$6,2,FALSE)),'risk level data'!G$2:I$14,3,FALSE),""))&gt;Table1[[#This Row],[Last evaluated]]</f>
        <v>#VALUE!</v>
      </c>
      <c r="P22" s="6"/>
    </row>
    <row r="23" spans="1:16" x14ac:dyDescent="0.25">
      <c r="A23" s="8">
        <v>22</v>
      </c>
      <c r="D23" s="7"/>
      <c r="J23" s="6" t="str">
        <f>IFERROR(VLOOKUP((VLOOKUP(H23,'risk level data'!A$2:B$6,2,FALSE)*VLOOKUP(I23,'risk level data'!D$2:E$6,2,FALSE)),'risk level data'!G$2:H$14,2,FALSE),"")</f>
        <v/>
      </c>
      <c r="K23" s="6" t="str">
        <f>IF(OR(Table1[[#This Row],[Probability of risk materialising]]="",Table1[[#This Row],[Impact of risk materialising]]=""),"",CONCATENATE("Every ",TEXT(IFERROR(VLOOKUP((VLOOKUP(H23,'risk level data'!A$2:B$6,2,FALSE)*VLOOKUP(I23,'risk level data'!D$2:E$6,2,FALSE)),'risk level data'!G$2:I$14,3,FALSE),""),"0")," months"))</f>
        <v/>
      </c>
      <c r="L23" s="18"/>
      <c r="M23" s="7" t="e">
        <f ca="1">EDATE(TODAY(),-IFERROR(VLOOKUP((VLOOKUP(H23,'risk level data'!A$2:B$6,2,FALSE)*VLOOKUP(I23,'risk level data'!D$2:E$6,2,FALSE)),'risk level data'!G$2:I$14,3,FALSE),""))&gt;Table1[[#This Row],[Last evaluated]]</f>
        <v>#VALUE!</v>
      </c>
      <c r="P23" s="6"/>
    </row>
    <row r="24" spans="1:16" x14ac:dyDescent="0.25">
      <c r="A24" s="8">
        <v>23</v>
      </c>
      <c r="D24" s="7"/>
      <c r="J24" s="6" t="str">
        <f>IFERROR(VLOOKUP((VLOOKUP(H24,'risk level data'!A$2:B$6,2,FALSE)*VLOOKUP(I24,'risk level data'!D$2:E$6,2,FALSE)),'risk level data'!G$2:H$14,2,FALSE),"")</f>
        <v/>
      </c>
      <c r="K24" s="6" t="str">
        <f>IF(OR(Table1[[#This Row],[Probability of risk materialising]]="",Table1[[#This Row],[Impact of risk materialising]]=""),"",CONCATENATE("Every ",TEXT(IFERROR(VLOOKUP((VLOOKUP(H24,'risk level data'!A$2:B$6,2,FALSE)*VLOOKUP(I24,'risk level data'!D$2:E$6,2,FALSE)),'risk level data'!G$2:I$14,3,FALSE),""),"0")," months"))</f>
        <v/>
      </c>
      <c r="L24" s="18"/>
      <c r="M24" s="7" t="e">
        <f ca="1">EDATE(TODAY(),-IFERROR(VLOOKUP((VLOOKUP(H24,'risk level data'!A$2:B$6,2,FALSE)*VLOOKUP(I24,'risk level data'!D$2:E$6,2,FALSE)),'risk level data'!G$2:I$14,3,FALSE),""))&gt;Table1[[#This Row],[Last evaluated]]</f>
        <v>#VALUE!</v>
      </c>
      <c r="P24" s="6"/>
    </row>
    <row r="25" spans="1:16" x14ac:dyDescent="0.25">
      <c r="A25" s="8">
        <v>24</v>
      </c>
      <c r="D25" s="7"/>
      <c r="J25" s="6" t="str">
        <f>IFERROR(VLOOKUP((VLOOKUP(H25,'risk level data'!A$2:B$6,2,FALSE)*VLOOKUP(I25,'risk level data'!D$2:E$6,2,FALSE)),'risk level data'!G$2:H$14,2,FALSE),"")</f>
        <v/>
      </c>
      <c r="K25" s="6" t="str">
        <f>IF(OR(Table1[[#This Row],[Probability of risk materialising]]="",Table1[[#This Row],[Impact of risk materialising]]=""),"",CONCATENATE("Every ",TEXT(IFERROR(VLOOKUP((VLOOKUP(H25,'risk level data'!A$2:B$6,2,FALSE)*VLOOKUP(I25,'risk level data'!D$2:E$6,2,FALSE)),'risk level data'!G$2:I$14,3,FALSE),""),"0")," months"))</f>
        <v/>
      </c>
      <c r="L25" s="18"/>
      <c r="M25" s="7" t="e">
        <f ca="1">EDATE(TODAY(),-IFERROR(VLOOKUP((VLOOKUP(H25,'risk level data'!A$2:B$6,2,FALSE)*VLOOKUP(I25,'risk level data'!D$2:E$6,2,FALSE)),'risk level data'!G$2:I$14,3,FALSE),""))&gt;Table1[[#This Row],[Last evaluated]]</f>
        <v>#VALUE!</v>
      </c>
      <c r="P25" s="6"/>
    </row>
    <row r="26" spans="1:16" x14ac:dyDescent="0.25">
      <c r="A26" s="8">
        <v>25</v>
      </c>
      <c r="D26" s="7"/>
      <c r="J26" s="6" t="str">
        <f>IFERROR(VLOOKUP((VLOOKUP(H26,'risk level data'!A$2:B$6,2,FALSE)*VLOOKUP(I26,'risk level data'!D$2:E$6,2,FALSE)),'risk level data'!G$2:H$14,2,FALSE),"")</f>
        <v/>
      </c>
      <c r="K26" s="6" t="str">
        <f>IF(OR(Table1[[#This Row],[Probability of risk materialising]]="",Table1[[#This Row],[Impact of risk materialising]]=""),"",CONCATENATE("Every ",TEXT(IFERROR(VLOOKUP((VLOOKUP(H26,'risk level data'!A$2:B$6,2,FALSE)*VLOOKUP(I26,'risk level data'!D$2:E$6,2,FALSE)),'risk level data'!G$2:I$14,3,FALSE),""),"0")," months"))</f>
        <v/>
      </c>
      <c r="L26" s="18"/>
      <c r="M26" s="7" t="e">
        <f ca="1">EDATE(TODAY(),-IFERROR(VLOOKUP((VLOOKUP(H26,'risk level data'!A$2:B$6,2,FALSE)*VLOOKUP(I26,'risk level data'!D$2:E$6,2,FALSE)),'risk level data'!G$2:I$14,3,FALSE),""))&gt;Table1[[#This Row],[Last evaluated]]</f>
        <v>#VALUE!</v>
      </c>
      <c r="P26" s="6"/>
    </row>
    <row r="27" spans="1:16" x14ac:dyDescent="0.25">
      <c r="A27" s="8">
        <v>26</v>
      </c>
      <c r="D27" s="7"/>
      <c r="J27" s="6" t="str">
        <f>IFERROR(VLOOKUP((VLOOKUP(H27,'risk level data'!A$2:B$6,2,FALSE)*VLOOKUP(I27,'risk level data'!D$2:E$6,2,FALSE)),'risk level data'!G$2:H$14,2,FALSE),"")</f>
        <v/>
      </c>
      <c r="K27" s="6" t="str">
        <f>IF(OR(Table1[[#This Row],[Probability of risk materialising]]="",Table1[[#This Row],[Impact of risk materialising]]=""),"",CONCATENATE("Every ",TEXT(IFERROR(VLOOKUP((VLOOKUP(H27,'risk level data'!A$2:B$6,2,FALSE)*VLOOKUP(I27,'risk level data'!D$2:E$6,2,FALSE)),'risk level data'!G$2:I$14,3,FALSE),""),"0")," months"))</f>
        <v/>
      </c>
      <c r="L27" s="18"/>
      <c r="M27" s="7" t="e">
        <f ca="1">EDATE(TODAY(),-IFERROR(VLOOKUP((VLOOKUP(H27,'risk level data'!A$2:B$6,2,FALSE)*VLOOKUP(I27,'risk level data'!D$2:E$6,2,FALSE)),'risk level data'!G$2:I$14,3,FALSE),""))&gt;Table1[[#This Row],[Last evaluated]]</f>
        <v>#VALUE!</v>
      </c>
      <c r="P27" s="6"/>
    </row>
    <row r="28" spans="1:16" x14ac:dyDescent="0.25">
      <c r="A28" s="8">
        <v>27</v>
      </c>
      <c r="D28" s="7"/>
      <c r="J28" s="6" t="str">
        <f>IFERROR(VLOOKUP((VLOOKUP(H28,'risk level data'!A$2:B$6,2,FALSE)*VLOOKUP(I28,'risk level data'!D$2:E$6,2,FALSE)),'risk level data'!G$2:H$14,2,FALSE),"")</f>
        <v/>
      </c>
      <c r="K28" s="6" t="str">
        <f>IF(OR(Table1[[#This Row],[Probability of risk materialising]]="",Table1[[#This Row],[Impact of risk materialising]]=""),"",CONCATENATE("Every ",TEXT(IFERROR(VLOOKUP((VLOOKUP(H28,'risk level data'!A$2:B$6,2,FALSE)*VLOOKUP(I28,'risk level data'!D$2:E$6,2,FALSE)),'risk level data'!G$2:I$14,3,FALSE),""),"0")," months"))</f>
        <v/>
      </c>
      <c r="L28" s="18"/>
      <c r="M28" s="7" t="e">
        <f ca="1">EDATE(TODAY(),-IFERROR(VLOOKUP((VLOOKUP(H28,'risk level data'!A$2:B$6,2,FALSE)*VLOOKUP(I28,'risk level data'!D$2:E$6,2,FALSE)),'risk level data'!G$2:I$14,3,FALSE),""))&gt;Table1[[#This Row],[Last evaluated]]</f>
        <v>#VALUE!</v>
      </c>
      <c r="P28" s="6"/>
    </row>
    <row r="29" spans="1:16" x14ac:dyDescent="0.25">
      <c r="A29" s="8">
        <v>28</v>
      </c>
      <c r="D29" s="7"/>
      <c r="J29" s="6" t="str">
        <f>IFERROR(VLOOKUP((VLOOKUP(H29,'risk level data'!A$2:B$6,2,FALSE)*VLOOKUP(I29,'risk level data'!D$2:E$6,2,FALSE)),'risk level data'!G$2:H$14,2,FALSE),"")</f>
        <v/>
      </c>
      <c r="K29" s="6" t="str">
        <f>IF(OR(Table1[[#This Row],[Probability of risk materialising]]="",Table1[[#This Row],[Impact of risk materialising]]=""),"",CONCATENATE("Every ",TEXT(IFERROR(VLOOKUP((VLOOKUP(H29,'risk level data'!A$2:B$6,2,FALSE)*VLOOKUP(I29,'risk level data'!D$2:E$6,2,FALSE)),'risk level data'!G$2:I$14,3,FALSE),""),"0")," months"))</f>
        <v/>
      </c>
      <c r="L29" s="18"/>
      <c r="M29" s="7" t="e">
        <f ca="1">EDATE(TODAY(),-IFERROR(VLOOKUP((VLOOKUP(H29,'risk level data'!A$2:B$6,2,FALSE)*VLOOKUP(I29,'risk level data'!D$2:E$6,2,FALSE)),'risk level data'!G$2:I$14,3,FALSE),""))&gt;Table1[[#This Row],[Last evaluated]]</f>
        <v>#VALUE!</v>
      </c>
      <c r="P29" s="6"/>
    </row>
    <row r="30" spans="1:16" x14ac:dyDescent="0.25">
      <c r="A30" s="8">
        <v>29</v>
      </c>
      <c r="D30" s="7"/>
      <c r="J30" s="6" t="str">
        <f>IFERROR(VLOOKUP((VLOOKUP(H30,'risk level data'!A$2:B$6,2,FALSE)*VLOOKUP(I30,'risk level data'!D$2:E$6,2,FALSE)),'risk level data'!G$2:H$14,2,FALSE),"")</f>
        <v/>
      </c>
      <c r="K30" s="6" t="str">
        <f>IF(OR(Table1[[#This Row],[Probability of risk materialising]]="",Table1[[#This Row],[Impact of risk materialising]]=""),"",CONCATENATE("Every ",TEXT(IFERROR(VLOOKUP((VLOOKUP(H30,'risk level data'!A$2:B$6,2,FALSE)*VLOOKUP(I30,'risk level data'!D$2:E$6,2,FALSE)),'risk level data'!G$2:I$14,3,FALSE),""),"0")," months"))</f>
        <v/>
      </c>
      <c r="L30" s="18"/>
      <c r="M30" s="7" t="e">
        <f ca="1">EDATE(TODAY(),-IFERROR(VLOOKUP((VLOOKUP(H30,'risk level data'!A$2:B$6,2,FALSE)*VLOOKUP(I30,'risk level data'!D$2:E$6,2,FALSE)),'risk level data'!G$2:I$14,3,FALSE),""))&gt;Table1[[#This Row],[Last evaluated]]</f>
        <v>#VALUE!</v>
      </c>
      <c r="P30" s="6"/>
    </row>
    <row r="31" spans="1:16" x14ac:dyDescent="0.25">
      <c r="A31" s="8">
        <v>30</v>
      </c>
      <c r="D31" s="7"/>
      <c r="J31" s="6" t="str">
        <f>IFERROR(VLOOKUP((VLOOKUP(H31,'risk level data'!A$2:B$6,2,FALSE)*VLOOKUP(I31,'risk level data'!D$2:E$6,2,FALSE)),'risk level data'!G$2:H$14,2,FALSE),"")</f>
        <v/>
      </c>
      <c r="K31" s="6" t="str">
        <f>IF(OR(Table1[[#This Row],[Probability of risk materialising]]="",Table1[[#This Row],[Impact of risk materialising]]=""),"",CONCATENATE("Every ",TEXT(IFERROR(VLOOKUP((VLOOKUP(H31,'risk level data'!A$2:B$6,2,FALSE)*VLOOKUP(I31,'risk level data'!D$2:E$6,2,FALSE)),'risk level data'!G$2:I$14,3,FALSE),""),"0")," months"))</f>
        <v/>
      </c>
      <c r="L31" s="18"/>
      <c r="M31" s="7" t="e">
        <f ca="1">EDATE(TODAY(),-IFERROR(VLOOKUP((VLOOKUP(H31,'risk level data'!A$2:B$6,2,FALSE)*VLOOKUP(I31,'risk level data'!D$2:E$6,2,FALSE)),'risk level data'!G$2:I$14,3,FALSE),""))&gt;Table1[[#This Row],[Last evaluated]]</f>
        <v>#VALUE!</v>
      </c>
      <c r="P31" s="6"/>
    </row>
    <row r="32" spans="1:16" x14ac:dyDescent="0.25">
      <c r="A32" s="8">
        <v>31</v>
      </c>
      <c r="D32" s="7"/>
      <c r="J32" s="6" t="str">
        <f>IFERROR(VLOOKUP((VLOOKUP(H32,'risk level data'!A$2:B$6,2,FALSE)*VLOOKUP(I32,'risk level data'!D$2:E$6,2,FALSE)),'risk level data'!G$2:H$14,2,FALSE),"")</f>
        <v/>
      </c>
      <c r="K32" s="6" t="str">
        <f>IF(OR(Table1[[#This Row],[Probability of risk materialising]]="",Table1[[#This Row],[Impact of risk materialising]]=""),"",CONCATENATE("Every ",TEXT(IFERROR(VLOOKUP((VLOOKUP(H32,'risk level data'!A$2:B$6,2,FALSE)*VLOOKUP(I32,'risk level data'!D$2:E$6,2,FALSE)),'risk level data'!G$2:I$14,3,FALSE),""),"0")," months"))</f>
        <v/>
      </c>
      <c r="L32" s="18"/>
      <c r="M32" s="7" t="e">
        <f ca="1">EDATE(TODAY(),-IFERROR(VLOOKUP((VLOOKUP(H32,'risk level data'!A$2:B$6,2,FALSE)*VLOOKUP(I32,'risk level data'!D$2:E$6,2,FALSE)),'risk level data'!G$2:I$14,3,FALSE),""))&gt;Table1[[#This Row],[Last evaluated]]</f>
        <v>#VALUE!</v>
      </c>
      <c r="P32" s="6"/>
    </row>
    <row r="33" spans="1:16" x14ac:dyDescent="0.25">
      <c r="A33" s="8">
        <v>32</v>
      </c>
      <c r="D33" s="7"/>
      <c r="J33" s="6" t="str">
        <f>IFERROR(VLOOKUP((VLOOKUP(H33,'risk level data'!A$2:B$6,2,FALSE)*VLOOKUP(I33,'risk level data'!D$2:E$6,2,FALSE)),'risk level data'!G$2:H$14,2,FALSE),"")</f>
        <v/>
      </c>
      <c r="K33" s="6" t="str">
        <f>IF(OR(Table1[[#This Row],[Probability of risk materialising]]="",Table1[[#This Row],[Impact of risk materialising]]=""),"",CONCATENATE("Every ",TEXT(IFERROR(VLOOKUP((VLOOKUP(H33,'risk level data'!A$2:B$6,2,FALSE)*VLOOKUP(I33,'risk level data'!D$2:E$6,2,FALSE)),'risk level data'!G$2:I$14,3,FALSE),""),"0")," months"))</f>
        <v/>
      </c>
      <c r="L33" s="18"/>
      <c r="M33" s="7" t="e">
        <f ca="1">EDATE(TODAY(),-IFERROR(VLOOKUP((VLOOKUP(H33,'risk level data'!A$2:B$6,2,FALSE)*VLOOKUP(I33,'risk level data'!D$2:E$6,2,FALSE)),'risk level data'!G$2:I$14,3,FALSE),""))&gt;Table1[[#This Row],[Last evaluated]]</f>
        <v>#VALUE!</v>
      </c>
      <c r="P33" s="6"/>
    </row>
    <row r="34" spans="1:16" x14ac:dyDescent="0.25">
      <c r="A34" s="8">
        <v>33</v>
      </c>
      <c r="D34" s="7"/>
      <c r="J34" s="6" t="str">
        <f>IFERROR(VLOOKUP((VLOOKUP(H34,'risk level data'!A$2:B$6,2,FALSE)*VLOOKUP(I34,'risk level data'!D$2:E$6,2,FALSE)),'risk level data'!G$2:H$14,2,FALSE),"")</f>
        <v/>
      </c>
      <c r="K34" s="6" t="str">
        <f>IF(OR(Table1[[#This Row],[Probability of risk materialising]]="",Table1[[#This Row],[Impact of risk materialising]]=""),"",CONCATENATE("Every ",TEXT(IFERROR(VLOOKUP((VLOOKUP(H34,'risk level data'!A$2:B$6,2,FALSE)*VLOOKUP(I34,'risk level data'!D$2:E$6,2,FALSE)),'risk level data'!G$2:I$14,3,FALSE),""),"0")," months"))</f>
        <v/>
      </c>
      <c r="L34" s="18"/>
      <c r="M34" s="7" t="e">
        <f ca="1">EDATE(TODAY(),-IFERROR(VLOOKUP((VLOOKUP(H34,'risk level data'!A$2:B$6,2,FALSE)*VLOOKUP(I34,'risk level data'!D$2:E$6,2,FALSE)),'risk level data'!G$2:I$14,3,FALSE),""))&gt;Table1[[#This Row],[Last evaluated]]</f>
        <v>#VALUE!</v>
      </c>
      <c r="P34" s="6"/>
    </row>
    <row r="35" spans="1:16" x14ac:dyDescent="0.25">
      <c r="A35" s="8">
        <v>34</v>
      </c>
      <c r="D35" s="7"/>
      <c r="J35" s="6" t="str">
        <f>IFERROR(VLOOKUP((VLOOKUP(H35,'risk level data'!A$2:B$6,2,FALSE)*VLOOKUP(I35,'risk level data'!D$2:E$6,2,FALSE)),'risk level data'!G$2:H$14,2,FALSE),"")</f>
        <v/>
      </c>
      <c r="K35" s="6" t="str">
        <f>IF(OR(Table1[[#This Row],[Probability of risk materialising]]="",Table1[[#This Row],[Impact of risk materialising]]=""),"",CONCATENATE("Every ",TEXT(IFERROR(VLOOKUP((VLOOKUP(H35,'risk level data'!A$2:B$6,2,FALSE)*VLOOKUP(I35,'risk level data'!D$2:E$6,2,FALSE)),'risk level data'!G$2:I$14,3,FALSE),""),"0")," months"))</f>
        <v/>
      </c>
      <c r="L35" s="18"/>
      <c r="M35" s="7" t="e">
        <f ca="1">EDATE(TODAY(),-IFERROR(VLOOKUP((VLOOKUP(H35,'risk level data'!A$2:B$6,2,FALSE)*VLOOKUP(I35,'risk level data'!D$2:E$6,2,FALSE)),'risk level data'!G$2:I$14,3,FALSE),""))&gt;Table1[[#This Row],[Last evaluated]]</f>
        <v>#VALUE!</v>
      </c>
      <c r="P35" s="6"/>
    </row>
    <row r="36" spans="1:16" x14ac:dyDescent="0.25">
      <c r="A36" s="8">
        <v>35</v>
      </c>
      <c r="D36" s="7"/>
      <c r="J36" s="6" t="str">
        <f>IFERROR(VLOOKUP((VLOOKUP(H36,'risk level data'!A$2:B$6,2,FALSE)*VLOOKUP(I36,'risk level data'!D$2:E$6,2,FALSE)),'risk level data'!G$2:H$14,2,FALSE),"")</f>
        <v/>
      </c>
      <c r="K36" s="6" t="str">
        <f>IF(OR(Table1[[#This Row],[Probability of risk materialising]]="",Table1[[#This Row],[Impact of risk materialising]]=""),"",CONCATENATE("Every ",TEXT(IFERROR(VLOOKUP((VLOOKUP(H36,'risk level data'!A$2:B$6,2,FALSE)*VLOOKUP(I36,'risk level data'!D$2:E$6,2,FALSE)),'risk level data'!G$2:I$14,3,FALSE),""),"0")," months"))</f>
        <v/>
      </c>
      <c r="L36" s="18"/>
      <c r="M36" s="7" t="e">
        <f ca="1">EDATE(TODAY(),-IFERROR(VLOOKUP((VLOOKUP(H36,'risk level data'!A$2:B$6,2,FALSE)*VLOOKUP(I36,'risk level data'!D$2:E$6,2,FALSE)),'risk level data'!G$2:I$14,3,FALSE),""))&gt;Table1[[#This Row],[Last evaluated]]</f>
        <v>#VALUE!</v>
      </c>
      <c r="P36" s="6"/>
    </row>
    <row r="37" spans="1:16" x14ac:dyDescent="0.25">
      <c r="A37" s="8">
        <v>36</v>
      </c>
      <c r="D37" s="7"/>
      <c r="J37" s="6" t="str">
        <f>IFERROR(VLOOKUP((VLOOKUP(H37,'risk level data'!A$2:B$6,2,FALSE)*VLOOKUP(I37,'risk level data'!D$2:E$6,2,FALSE)),'risk level data'!G$2:H$14,2,FALSE),"")</f>
        <v/>
      </c>
      <c r="K37" s="6" t="str">
        <f>IF(OR(Table1[[#This Row],[Probability of risk materialising]]="",Table1[[#This Row],[Impact of risk materialising]]=""),"",CONCATENATE("Every ",TEXT(IFERROR(VLOOKUP((VLOOKUP(H37,'risk level data'!A$2:B$6,2,FALSE)*VLOOKUP(I37,'risk level data'!D$2:E$6,2,FALSE)),'risk level data'!G$2:I$14,3,FALSE),""),"0")," months"))</f>
        <v/>
      </c>
      <c r="L37" s="18"/>
      <c r="M37" s="7" t="e">
        <f ca="1">EDATE(TODAY(),-IFERROR(VLOOKUP((VLOOKUP(H37,'risk level data'!A$2:B$6,2,FALSE)*VLOOKUP(I37,'risk level data'!D$2:E$6,2,FALSE)),'risk level data'!G$2:I$14,3,FALSE),""))&gt;Table1[[#This Row],[Last evaluated]]</f>
        <v>#VALUE!</v>
      </c>
      <c r="P37" s="6"/>
    </row>
    <row r="38" spans="1:16" x14ac:dyDescent="0.25">
      <c r="A38" s="8">
        <v>37</v>
      </c>
      <c r="D38" s="7"/>
      <c r="J38" s="6" t="str">
        <f>IFERROR(VLOOKUP((VLOOKUP(H38,'risk level data'!A$2:B$6,2,FALSE)*VLOOKUP(I38,'risk level data'!D$2:E$6,2,FALSE)),'risk level data'!G$2:H$14,2,FALSE),"")</f>
        <v/>
      </c>
      <c r="K38" s="6" t="str">
        <f>IF(OR(Table1[[#This Row],[Probability of risk materialising]]="",Table1[[#This Row],[Impact of risk materialising]]=""),"",CONCATENATE("Every ",TEXT(IFERROR(VLOOKUP((VLOOKUP(H38,'risk level data'!A$2:B$6,2,FALSE)*VLOOKUP(I38,'risk level data'!D$2:E$6,2,FALSE)),'risk level data'!G$2:I$14,3,FALSE),""),"0")," months"))</f>
        <v/>
      </c>
      <c r="L38" s="18"/>
      <c r="M38" s="7" t="e">
        <f ca="1">EDATE(TODAY(),-IFERROR(VLOOKUP((VLOOKUP(H38,'risk level data'!A$2:B$6,2,FALSE)*VLOOKUP(I38,'risk level data'!D$2:E$6,2,FALSE)),'risk level data'!G$2:I$14,3,FALSE),""))&gt;Table1[[#This Row],[Last evaluated]]</f>
        <v>#VALUE!</v>
      </c>
      <c r="P38" s="6"/>
    </row>
    <row r="39" spans="1:16" x14ac:dyDescent="0.25">
      <c r="A39" s="8">
        <v>38</v>
      </c>
      <c r="D39" s="7"/>
      <c r="J39" s="6" t="str">
        <f>IFERROR(VLOOKUP((VLOOKUP(H39,'risk level data'!A$2:B$6,2,FALSE)*VLOOKUP(I39,'risk level data'!D$2:E$6,2,FALSE)),'risk level data'!G$2:H$14,2,FALSE),"")</f>
        <v/>
      </c>
      <c r="K39" s="6" t="str">
        <f>IF(OR(Table1[[#This Row],[Probability of risk materialising]]="",Table1[[#This Row],[Impact of risk materialising]]=""),"",CONCATENATE("Every ",TEXT(IFERROR(VLOOKUP((VLOOKUP(H39,'risk level data'!A$2:B$6,2,FALSE)*VLOOKUP(I39,'risk level data'!D$2:E$6,2,FALSE)),'risk level data'!G$2:I$14,3,FALSE),""),"0")," months"))</f>
        <v/>
      </c>
      <c r="L39" s="18"/>
      <c r="M39" s="7" t="e">
        <f ca="1">EDATE(TODAY(),-IFERROR(VLOOKUP((VLOOKUP(H39,'risk level data'!A$2:B$6,2,FALSE)*VLOOKUP(I39,'risk level data'!D$2:E$6,2,FALSE)),'risk level data'!G$2:I$14,3,FALSE),""))&gt;Table1[[#This Row],[Last evaluated]]</f>
        <v>#VALUE!</v>
      </c>
      <c r="P39" s="6"/>
    </row>
    <row r="40" spans="1:16" x14ac:dyDescent="0.25">
      <c r="A40" s="8">
        <v>39</v>
      </c>
      <c r="D40" s="7"/>
      <c r="J40" s="6" t="str">
        <f>IFERROR(VLOOKUP((VLOOKUP(H40,'risk level data'!A$2:B$6,2,FALSE)*VLOOKUP(I40,'risk level data'!D$2:E$6,2,FALSE)),'risk level data'!G$2:H$14,2,FALSE),"")</f>
        <v/>
      </c>
      <c r="K40" s="6" t="str">
        <f>IF(OR(Table1[[#This Row],[Probability of risk materialising]]="",Table1[[#This Row],[Impact of risk materialising]]=""),"",CONCATENATE("Every ",TEXT(IFERROR(VLOOKUP((VLOOKUP(H40,'risk level data'!A$2:B$6,2,FALSE)*VLOOKUP(I40,'risk level data'!D$2:E$6,2,FALSE)),'risk level data'!G$2:I$14,3,FALSE),""),"0")," months"))</f>
        <v/>
      </c>
      <c r="L40" s="18"/>
      <c r="M40" s="7" t="e">
        <f ca="1">EDATE(TODAY(),-IFERROR(VLOOKUP((VLOOKUP(H40,'risk level data'!A$2:B$6,2,FALSE)*VLOOKUP(I40,'risk level data'!D$2:E$6,2,FALSE)),'risk level data'!G$2:I$14,3,FALSE),""))&gt;Table1[[#This Row],[Last evaluated]]</f>
        <v>#VALUE!</v>
      </c>
      <c r="P40" s="6"/>
    </row>
    <row r="41" spans="1:16" x14ac:dyDescent="0.25">
      <c r="A41" s="8">
        <v>40</v>
      </c>
      <c r="D41" s="7"/>
      <c r="J41" s="6" t="str">
        <f>IFERROR(VLOOKUP((VLOOKUP(H41,'risk level data'!A$2:B$6,2,FALSE)*VLOOKUP(I41,'risk level data'!D$2:E$6,2,FALSE)),'risk level data'!G$2:H$14,2,FALSE),"")</f>
        <v/>
      </c>
      <c r="K41" s="6" t="str">
        <f>IF(OR(Table1[[#This Row],[Probability of risk materialising]]="",Table1[[#This Row],[Impact of risk materialising]]=""),"",CONCATENATE("Every ",TEXT(IFERROR(VLOOKUP((VLOOKUP(H41,'risk level data'!A$2:B$6,2,FALSE)*VLOOKUP(I41,'risk level data'!D$2:E$6,2,FALSE)),'risk level data'!G$2:I$14,3,FALSE),""),"0")," months"))</f>
        <v/>
      </c>
      <c r="L41" s="18"/>
      <c r="M41" s="7" t="e">
        <f ca="1">EDATE(TODAY(),-IFERROR(VLOOKUP((VLOOKUP(H41,'risk level data'!A$2:B$6,2,FALSE)*VLOOKUP(I41,'risk level data'!D$2:E$6,2,FALSE)),'risk level data'!G$2:I$14,3,FALSE),""))&gt;Table1[[#This Row],[Last evaluated]]</f>
        <v>#VALUE!</v>
      </c>
      <c r="P41" s="6"/>
    </row>
    <row r="42" spans="1:16" x14ac:dyDescent="0.25">
      <c r="A42" s="8">
        <v>41</v>
      </c>
      <c r="D42" s="7"/>
      <c r="J42" s="6" t="str">
        <f>IFERROR(VLOOKUP((VLOOKUP(H42,'risk level data'!A$2:B$6,2,FALSE)*VLOOKUP(I42,'risk level data'!D$2:E$6,2,FALSE)),'risk level data'!G$2:H$14,2,FALSE),"")</f>
        <v/>
      </c>
      <c r="K42" s="6" t="str">
        <f>IF(OR(Table1[[#This Row],[Probability of risk materialising]]="",Table1[[#This Row],[Impact of risk materialising]]=""),"",CONCATENATE("Every ",TEXT(IFERROR(VLOOKUP((VLOOKUP(H42,'risk level data'!A$2:B$6,2,FALSE)*VLOOKUP(I42,'risk level data'!D$2:E$6,2,FALSE)),'risk level data'!G$2:I$14,3,FALSE),""),"0")," months"))</f>
        <v/>
      </c>
      <c r="L42" s="18"/>
      <c r="M42" s="7" t="e">
        <f ca="1">EDATE(TODAY(),-IFERROR(VLOOKUP((VLOOKUP(H42,'risk level data'!A$2:B$6,2,FALSE)*VLOOKUP(I42,'risk level data'!D$2:E$6,2,FALSE)),'risk level data'!G$2:I$14,3,FALSE),""))&gt;Table1[[#This Row],[Last evaluated]]</f>
        <v>#VALUE!</v>
      </c>
      <c r="P42" s="6"/>
    </row>
    <row r="43" spans="1:16" x14ac:dyDescent="0.25">
      <c r="A43" s="8">
        <v>42</v>
      </c>
      <c r="D43" s="7"/>
      <c r="J43" s="6" t="str">
        <f>IFERROR(VLOOKUP((VLOOKUP(H43,'risk level data'!A$2:B$6,2,FALSE)*VLOOKUP(I43,'risk level data'!D$2:E$6,2,FALSE)),'risk level data'!G$2:H$14,2,FALSE),"")</f>
        <v/>
      </c>
      <c r="K43" s="6" t="str">
        <f>IF(OR(Table1[[#This Row],[Probability of risk materialising]]="",Table1[[#This Row],[Impact of risk materialising]]=""),"",CONCATENATE("Every ",TEXT(IFERROR(VLOOKUP((VLOOKUP(H43,'risk level data'!A$2:B$6,2,FALSE)*VLOOKUP(I43,'risk level data'!D$2:E$6,2,FALSE)),'risk level data'!G$2:I$14,3,FALSE),""),"0")," months"))</f>
        <v/>
      </c>
      <c r="L43" s="18"/>
      <c r="M43" s="7" t="e">
        <f ca="1">EDATE(TODAY(),-IFERROR(VLOOKUP((VLOOKUP(H43,'risk level data'!A$2:B$6,2,FALSE)*VLOOKUP(I43,'risk level data'!D$2:E$6,2,FALSE)),'risk level data'!G$2:I$14,3,FALSE),""))&gt;Table1[[#This Row],[Last evaluated]]</f>
        <v>#VALUE!</v>
      </c>
      <c r="P43" s="6"/>
    </row>
    <row r="44" spans="1:16" x14ac:dyDescent="0.25">
      <c r="A44" s="8">
        <v>43</v>
      </c>
      <c r="D44" s="7"/>
      <c r="J44" s="6" t="str">
        <f>IFERROR(VLOOKUP((VLOOKUP(H44,'risk level data'!A$2:B$6,2,FALSE)*VLOOKUP(I44,'risk level data'!D$2:E$6,2,FALSE)),'risk level data'!G$2:H$14,2,FALSE),"")</f>
        <v/>
      </c>
      <c r="K44" s="6" t="str">
        <f>IF(OR(Table1[[#This Row],[Probability of risk materialising]]="",Table1[[#This Row],[Impact of risk materialising]]=""),"",CONCATENATE("Every ",TEXT(IFERROR(VLOOKUP((VLOOKUP(H44,'risk level data'!A$2:B$6,2,FALSE)*VLOOKUP(I44,'risk level data'!D$2:E$6,2,FALSE)),'risk level data'!G$2:I$14,3,FALSE),""),"0")," months"))</f>
        <v/>
      </c>
      <c r="L44" s="18"/>
      <c r="M44" s="7" t="e">
        <f ca="1">EDATE(TODAY(),-IFERROR(VLOOKUP((VLOOKUP(H44,'risk level data'!A$2:B$6,2,FALSE)*VLOOKUP(I44,'risk level data'!D$2:E$6,2,FALSE)),'risk level data'!G$2:I$14,3,FALSE),""))&gt;Table1[[#This Row],[Last evaluated]]</f>
        <v>#VALUE!</v>
      </c>
      <c r="P44" s="6"/>
    </row>
    <row r="45" spans="1:16" x14ac:dyDescent="0.25">
      <c r="A45" s="8">
        <v>44</v>
      </c>
      <c r="D45" s="7"/>
      <c r="J45" s="6" t="str">
        <f>IFERROR(VLOOKUP((VLOOKUP(H45,'risk level data'!A$2:B$6,2,FALSE)*VLOOKUP(I45,'risk level data'!D$2:E$6,2,FALSE)),'risk level data'!G$2:H$14,2,FALSE),"")</f>
        <v/>
      </c>
      <c r="K45" s="6" t="str">
        <f>IF(OR(Table1[[#This Row],[Probability of risk materialising]]="",Table1[[#This Row],[Impact of risk materialising]]=""),"",CONCATENATE("Every ",TEXT(IFERROR(VLOOKUP((VLOOKUP(H45,'risk level data'!A$2:B$6,2,FALSE)*VLOOKUP(I45,'risk level data'!D$2:E$6,2,FALSE)),'risk level data'!G$2:I$14,3,FALSE),""),"0")," months"))</f>
        <v/>
      </c>
      <c r="L45" s="18"/>
      <c r="M45" s="7" t="e">
        <f ca="1">EDATE(TODAY(),-IFERROR(VLOOKUP((VLOOKUP(H45,'risk level data'!A$2:B$6,2,FALSE)*VLOOKUP(I45,'risk level data'!D$2:E$6,2,FALSE)),'risk level data'!G$2:I$14,3,FALSE),""))&gt;Table1[[#This Row],[Last evaluated]]</f>
        <v>#VALUE!</v>
      </c>
      <c r="P45" s="6"/>
    </row>
    <row r="46" spans="1:16" x14ac:dyDescent="0.25">
      <c r="A46" s="8">
        <v>45</v>
      </c>
      <c r="D46" s="7"/>
      <c r="J46" s="6" t="str">
        <f>IFERROR(VLOOKUP((VLOOKUP(H46,'risk level data'!A$2:B$6,2,FALSE)*VLOOKUP(I46,'risk level data'!D$2:E$6,2,FALSE)),'risk level data'!G$2:H$14,2,FALSE),"")</f>
        <v/>
      </c>
      <c r="K46" s="6" t="str">
        <f>IF(OR(Table1[[#This Row],[Probability of risk materialising]]="",Table1[[#This Row],[Impact of risk materialising]]=""),"",CONCATENATE("Every ",TEXT(IFERROR(VLOOKUP((VLOOKUP(H46,'risk level data'!A$2:B$6,2,FALSE)*VLOOKUP(I46,'risk level data'!D$2:E$6,2,FALSE)),'risk level data'!G$2:I$14,3,FALSE),""),"0")," months"))</f>
        <v/>
      </c>
      <c r="L46" s="18"/>
      <c r="M46" s="7" t="e">
        <f ca="1">EDATE(TODAY(),-IFERROR(VLOOKUP((VLOOKUP(H46,'risk level data'!A$2:B$6,2,FALSE)*VLOOKUP(I46,'risk level data'!D$2:E$6,2,FALSE)),'risk level data'!G$2:I$14,3,FALSE),""))&gt;Table1[[#This Row],[Last evaluated]]</f>
        <v>#VALUE!</v>
      </c>
      <c r="P46" s="6"/>
    </row>
    <row r="47" spans="1:16" x14ac:dyDescent="0.25">
      <c r="A47" s="8">
        <v>46</v>
      </c>
      <c r="D47" s="7"/>
      <c r="J47" s="6" t="str">
        <f>IFERROR(VLOOKUP((VLOOKUP(H47,'risk level data'!A$2:B$6,2,FALSE)*VLOOKUP(I47,'risk level data'!D$2:E$6,2,FALSE)),'risk level data'!G$2:H$14,2,FALSE),"")</f>
        <v/>
      </c>
      <c r="K47" s="6" t="str">
        <f>IF(OR(Table1[[#This Row],[Probability of risk materialising]]="",Table1[[#This Row],[Impact of risk materialising]]=""),"",CONCATENATE("Every ",TEXT(IFERROR(VLOOKUP((VLOOKUP(H47,'risk level data'!A$2:B$6,2,FALSE)*VLOOKUP(I47,'risk level data'!D$2:E$6,2,FALSE)),'risk level data'!G$2:I$14,3,FALSE),""),"0")," months"))</f>
        <v/>
      </c>
      <c r="L47" s="18"/>
      <c r="M47" s="7" t="e">
        <f ca="1">EDATE(TODAY(),-IFERROR(VLOOKUP((VLOOKUP(H47,'risk level data'!A$2:B$6,2,FALSE)*VLOOKUP(I47,'risk level data'!D$2:E$6,2,FALSE)),'risk level data'!G$2:I$14,3,FALSE),""))&gt;Table1[[#This Row],[Last evaluated]]</f>
        <v>#VALUE!</v>
      </c>
      <c r="P47" s="6"/>
    </row>
    <row r="48" spans="1:16" x14ac:dyDescent="0.25">
      <c r="A48" s="8">
        <v>47</v>
      </c>
      <c r="D48" s="7"/>
      <c r="J48" s="6" t="str">
        <f>IFERROR(VLOOKUP((VLOOKUP(H48,'risk level data'!A$2:B$6,2,FALSE)*VLOOKUP(I48,'risk level data'!D$2:E$6,2,FALSE)),'risk level data'!G$2:H$14,2,FALSE),"")</f>
        <v/>
      </c>
      <c r="K48" s="6" t="str">
        <f>IF(OR(Table1[[#This Row],[Probability of risk materialising]]="",Table1[[#This Row],[Impact of risk materialising]]=""),"",CONCATENATE("Every ",TEXT(IFERROR(VLOOKUP((VLOOKUP(H48,'risk level data'!A$2:B$6,2,FALSE)*VLOOKUP(I48,'risk level data'!D$2:E$6,2,FALSE)),'risk level data'!G$2:I$14,3,FALSE),""),"0")," months"))</f>
        <v/>
      </c>
      <c r="L48" s="18"/>
      <c r="M48" s="7" t="e">
        <f ca="1">EDATE(TODAY(),-IFERROR(VLOOKUP((VLOOKUP(H48,'risk level data'!A$2:B$6,2,FALSE)*VLOOKUP(I48,'risk level data'!D$2:E$6,2,FALSE)),'risk level data'!G$2:I$14,3,FALSE),""))&gt;Table1[[#This Row],[Last evaluated]]</f>
        <v>#VALUE!</v>
      </c>
      <c r="P48" s="6"/>
    </row>
    <row r="49" spans="1:16" x14ac:dyDescent="0.25">
      <c r="A49" s="8">
        <v>48</v>
      </c>
      <c r="D49" s="7"/>
      <c r="J49" s="6" t="str">
        <f>IFERROR(VLOOKUP((VLOOKUP(H49,'risk level data'!A$2:B$6,2,FALSE)*VLOOKUP(I49,'risk level data'!D$2:E$6,2,FALSE)),'risk level data'!G$2:H$14,2,FALSE),"")</f>
        <v/>
      </c>
      <c r="K49" s="6" t="str">
        <f>IF(OR(Table1[[#This Row],[Probability of risk materialising]]="",Table1[[#This Row],[Impact of risk materialising]]=""),"",CONCATENATE("Every ",TEXT(IFERROR(VLOOKUP((VLOOKUP(H49,'risk level data'!A$2:B$6,2,FALSE)*VLOOKUP(I49,'risk level data'!D$2:E$6,2,FALSE)),'risk level data'!G$2:I$14,3,FALSE),""),"0")," months"))</f>
        <v/>
      </c>
      <c r="L49" s="18"/>
      <c r="M49" s="7" t="e">
        <f ca="1">EDATE(TODAY(),-IFERROR(VLOOKUP((VLOOKUP(H49,'risk level data'!A$2:B$6,2,FALSE)*VLOOKUP(I49,'risk level data'!D$2:E$6,2,FALSE)),'risk level data'!G$2:I$14,3,FALSE),""))&gt;Table1[[#This Row],[Last evaluated]]</f>
        <v>#VALUE!</v>
      </c>
      <c r="P49" s="6"/>
    </row>
    <row r="50" spans="1:16" x14ac:dyDescent="0.25">
      <c r="A50" s="8">
        <v>49</v>
      </c>
      <c r="D50" s="7"/>
      <c r="J50" s="6" t="str">
        <f>IFERROR(VLOOKUP((VLOOKUP(H50,'risk level data'!A$2:B$6,2,FALSE)*VLOOKUP(I50,'risk level data'!D$2:E$6,2,FALSE)),'risk level data'!G$2:H$14,2,FALSE),"")</f>
        <v/>
      </c>
      <c r="K50" s="6" t="str">
        <f>IF(OR(Table1[[#This Row],[Probability of risk materialising]]="",Table1[[#This Row],[Impact of risk materialising]]=""),"",CONCATENATE("Every ",TEXT(IFERROR(VLOOKUP((VLOOKUP(H50,'risk level data'!A$2:B$6,2,FALSE)*VLOOKUP(I50,'risk level data'!D$2:E$6,2,FALSE)),'risk level data'!G$2:I$14,3,FALSE),""),"0")," months"))</f>
        <v/>
      </c>
      <c r="L50" s="18"/>
      <c r="M50" s="7" t="e">
        <f ca="1">EDATE(TODAY(),-IFERROR(VLOOKUP((VLOOKUP(H50,'risk level data'!A$2:B$6,2,FALSE)*VLOOKUP(I50,'risk level data'!D$2:E$6,2,FALSE)),'risk level data'!G$2:I$14,3,FALSE),""))&gt;Table1[[#This Row],[Last evaluated]]</f>
        <v>#VALUE!</v>
      </c>
      <c r="P50" s="6"/>
    </row>
    <row r="51" spans="1:16" x14ac:dyDescent="0.25">
      <c r="A51" s="8">
        <v>50</v>
      </c>
      <c r="D51" s="7"/>
      <c r="J51" s="6" t="str">
        <f>IFERROR(VLOOKUP((VLOOKUP(H51,'risk level data'!A$2:B$6,2,FALSE)*VLOOKUP(I51,'risk level data'!D$2:E$6,2,FALSE)),'risk level data'!G$2:H$14,2,FALSE),"")</f>
        <v/>
      </c>
      <c r="K51" s="6" t="str">
        <f>IF(OR(Table1[[#This Row],[Probability of risk materialising]]="",Table1[[#This Row],[Impact of risk materialising]]=""),"",CONCATENATE("Every ",TEXT(IFERROR(VLOOKUP((VLOOKUP(H51,'risk level data'!A$2:B$6,2,FALSE)*VLOOKUP(I51,'risk level data'!D$2:E$6,2,FALSE)),'risk level data'!G$2:I$14,3,FALSE),""),"0")," months"))</f>
        <v/>
      </c>
      <c r="M51" s="7" t="e">
        <f ca="1">EDATE(TODAY(),-IFERROR(VLOOKUP((VLOOKUP(H51,'risk level data'!A$2:B$6,2,FALSE)*VLOOKUP(I51,'risk level data'!D$2:E$6,2,FALSE)),'risk level data'!G$2:I$14,3,FALSE),""))&gt;Table1[[#This Row],[Last evaluated]]</f>
        <v>#VALUE!</v>
      </c>
      <c r="P51" s="6"/>
    </row>
  </sheetData>
  <sortState xmlns:xlrd2="http://schemas.microsoft.com/office/spreadsheetml/2017/richdata2" ref="B2:L7">
    <sortCondition ref="B2:B7"/>
  </sortState>
  <phoneticPr fontId="5" type="noConversion"/>
  <conditionalFormatting sqref="L2:L51">
    <cfRule type="expression" dxfId="2" priority="19">
      <formula>$M2</formula>
    </cfRule>
  </conditionalFormatting>
  <conditionalFormatting sqref="N2:N51">
    <cfRule type="containsText" dxfId="1" priority="4" operator="containsText" text="NO">
      <formula>NOT(ISERROR(SEARCH("NO",N2)))</formula>
    </cfRule>
    <cfRule type="containsText" dxfId="0" priority="5" operator="containsText" text="YES">
      <formula>NOT(ISERROR(SEARCH("YES",N2)))</formula>
    </cfRule>
  </conditionalFormatting>
  <dataValidations count="1">
    <dataValidation type="list" allowBlank="1" showInputMessage="1" showErrorMessage="1" sqref="N2:O51 Q2:Q51" xr:uid="{00000000-0002-0000-0100-000000000000}">
      <formula1>"YES, NO"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'risk level data'!$D$2:$D$6</xm:f>
          </x14:formula1>
          <xm:sqref>I11:I51</xm:sqref>
        </x14:dataValidation>
        <x14:dataValidation type="list" allowBlank="1" showInputMessage="1" showErrorMessage="1" xr:uid="{00000000-0002-0000-0100-000002000000}">
          <x14:formula1>
            <xm:f>'risk level data'!$A$2:$A$6</xm:f>
          </x14:formula1>
          <xm:sqref>H2:H51 I2:I10</xm:sqref>
        </x14:dataValidation>
        <x14:dataValidation type="list" allowBlank="1" showInputMessage="1" showErrorMessage="1" xr:uid="{66BA6930-E31D-4B8F-85C1-C4DC709B10E9}">
          <x14:formula1>
            <xm:f>'risk level data'!$L$2:$L$6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4"/>
  <sheetViews>
    <sheetView zoomScale="99" zoomScaleNormal="99" workbookViewId="0">
      <selection activeCell="G1" sqref="G1:I1"/>
    </sheetView>
  </sheetViews>
  <sheetFormatPr defaultRowHeight="15" x14ac:dyDescent="0.25"/>
  <cols>
    <col min="1" max="1" width="14.28515625" bestFit="1" customWidth="1"/>
    <col min="2" max="2" width="4.28515625" bestFit="1" customWidth="1"/>
    <col min="3" max="3" width="2.85546875" customWidth="1"/>
    <col min="4" max="4" width="10.5703125" bestFit="1" customWidth="1"/>
    <col min="5" max="5" width="4.28515625" bestFit="1" customWidth="1"/>
    <col min="6" max="6" width="2.85546875" customWidth="1"/>
    <col min="7" max="7" width="6.28515625" bestFit="1" customWidth="1"/>
    <col min="8" max="8" width="9.7109375" bestFit="1" customWidth="1"/>
    <col min="9" max="9" width="1.85546875" bestFit="1" customWidth="1"/>
    <col min="11" max="11" width="2.85546875" customWidth="1"/>
    <col min="12" max="12" width="16.85546875" bestFit="1" customWidth="1"/>
    <col min="15" max="15" width="14.28515625" bestFit="1" customWidth="1"/>
    <col min="16" max="20" width="10.7109375" customWidth="1"/>
  </cols>
  <sheetData>
    <row r="1" spans="1:12" x14ac:dyDescent="0.25">
      <c r="A1" s="19" t="s">
        <v>66</v>
      </c>
      <c r="B1" s="19"/>
      <c r="D1" s="19" t="s">
        <v>67</v>
      </c>
      <c r="E1" s="19"/>
      <c r="G1" s="19" t="s">
        <v>68</v>
      </c>
      <c r="H1" s="19"/>
      <c r="I1" s="19"/>
      <c r="L1" t="s">
        <v>69</v>
      </c>
    </row>
    <row r="2" spans="1:12" x14ac:dyDescent="0.25">
      <c r="A2" t="s">
        <v>59</v>
      </c>
      <c r="B2">
        <v>1</v>
      </c>
      <c r="D2" t="s">
        <v>59</v>
      </c>
      <c r="E2">
        <v>1</v>
      </c>
      <c r="G2">
        <v>1</v>
      </c>
      <c r="H2" t="s">
        <v>59</v>
      </c>
      <c r="I2">
        <v>9</v>
      </c>
      <c r="L2" t="s">
        <v>62</v>
      </c>
    </row>
    <row r="3" spans="1:12" x14ac:dyDescent="0.25">
      <c r="A3" t="s">
        <v>63</v>
      </c>
      <c r="B3">
        <v>3</v>
      </c>
      <c r="D3" t="s">
        <v>63</v>
      </c>
      <c r="E3">
        <v>3</v>
      </c>
      <c r="G3">
        <v>3</v>
      </c>
      <c r="H3" t="s">
        <v>59</v>
      </c>
      <c r="I3">
        <v>7</v>
      </c>
      <c r="L3" t="s">
        <v>65</v>
      </c>
    </row>
    <row r="4" spans="1:12" x14ac:dyDescent="0.25">
      <c r="A4" t="s">
        <v>60</v>
      </c>
      <c r="B4">
        <v>5</v>
      </c>
      <c r="D4" t="s">
        <v>60</v>
      </c>
      <c r="E4">
        <v>5</v>
      </c>
      <c r="G4">
        <v>5</v>
      </c>
      <c r="H4" t="s">
        <v>63</v>
      </c>
      <c r="I4">
        <v>5</v>
      </c>
      <c r="L4" t="s">
        <v>70</v>
      </c>
    </row>
    <row r="5" spans="1:12" x14ac:dyDescent="0.25">
      <c r="G5">
        <v>9</v>
      </c>
      <c r="H5" t="s">
        <v>63</v>
      </c>
      <c r="I5">
        <v>5</v>
      </c>
      <c r="L5" t="s">
        <v>58</v>
      </c>
    </row>
    <row r="6" spans="1:12" x14ac:dyDescent="0.25">
      <c r="G6">
        <v>15</v>
      </c>
      <c r="H6" t="s">
        <v>60</v>
      </c>
      <c r="I6">
        <v>3</v>
      </c>
      <c r="L6" t="s">
        <v>64</v>
      </c>
    </row>
    <row r="7" spans="1:12" x14ac:dyDescent="0.25">
      <c r="G7">
        <v>25</v>
      </c>
      <c r="H7" t="s">
        <v>60</v>
      </c>
      <c r="I7">
        <v>1</v>
      </c>
    </row>
    <row r="9" spans="1:12" ht="18.75" customHeight="1" x14ac:dyDescent="0.25"/>
    <row r="10" spans="1:12" ht="18.75" customHeight="1" x14ac:dyDescent="0.25"/>
    <row r="11" spans="1:12" ht="18.75" customHeight="1" x14ac:dyDescent="0.25"/>
    <row r="12" spans="1:12" ht="18.75" customHeight="1" x14ac:dyDescent="0.25"/>
    <row r="13" spans="1:12" ht="18.75" customHeight="1" x14ac:dyDescent="0.25"/>
    <row r="14" spans="1:12" ht="18.75" customHeight="1" x14ac:dyDescent="0.25"/>
  </sheetData>
  <mergeCells count="3">
    <mergeCell ref="A1:B1"/>
    <mergeCell ref="D1:E1"/>
    <mergeCell ref="G1:I1"/>
  </mergeCells>
  <conditionalFormatting sqref="B2:B4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E2:E4">
    <cfRule type="iconSet" priority="5">
      <iconSet reverse="1">
        <cfvo type="percent" val="0"/>
        <cfvo type="percent" val="33"/>
        <cfvo type="percent" val="67"/>
      </iconSet>
    </cfRule>
  </conditionalFormatting>
  <conditionalFormatting sqref="E5:E6">
    <cfRule type="iconSet" priority="6">
      <iconSet iconSet="5Arrows" reverse="1">
        <cfvo type="percent" val="0"/>
        <cfvo type="num" val="2"/>
        <cfvo type="num" val="4"/>
        <cfvo type="num" val="6"/>
        <cfvo type="num" val="8"/>
      </iconSet>
    </cfRule>
  </conditionalFormatting>
  <conditionalFormatting sqref="G8:G14">
    <cfRule type="iconSet" priority="14">
      <iconSet iconSet="5Arrows" reverse="1">
        <cfvo type="percent" val="0"/>
        <cfvo type="percent" val="6"/>
        <cfvo type="percent" val="20"/>
        <cfvo type="percent" val="34"/>
        <cfvo type="percent" val="62"/>
      </iconSet>
    </cfRule>
  </conditionalFormatting>
  <conditionalFormatting sqref="H2:H7">
    <cfRule type="colorScale" priority="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I2:I7">
    <cfRule type="colorScale" priority="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J12:J14 J9 J2:J7">
    <cfRule type="colorScale" priority="1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0000000-000E-0000-0200-000002000000}">
            <x14:iconSet iconSet="3Triangles" reverse="1">
              <x14:cfvo type="percent">
                <xm:f>0</xm:f>
              </x14:cfvo>
              <x14:cfvo type="num">
                <xm:f>5</xm:f>
              </x14:cfvo>
              <x14:cfvo type="num">
                <xm:f>15</xm:f>
              </x14:cfvo>
            </x14:iconSet>
          </x14:cfRule>
          <xm:sqref>G2:G7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623F-A74E-435E-82A5-150F014A6B11}">
  <sheetPr codeName="Sheet4"/>
  <dimension ref="A1:K14"/>
  <sheetViews>
    <sheetView workbookViewId="0">
      <selection activeCell="G7" sqref="A1:G7"/>
    </sheetView>
  </sheetViews>
  <sheetFormatPr defaultColWidth="10.7109375" defaultRowHeight="15" x14ac:dyDescent="0.25"/>
  <cols>
    <col min="1" max="1" width="3.7109375" bestFit="1" customWidth="1"/>
    <col min="2" max="2" width="14.28515625" bestFit="1" customWidth="1"/>
    <col min="3" max="3" width="10.140625" bestFit="1" customWidth="1"/>
    <col min="4" max="5" width="9.7109375" bestFit="1" customWidth="1"/>
    <col min="6" max="6" width="10.28515625" bestFit="1" customWidth="1"/>
    <col min="7" max="7" width="9.7109375" bestFit="1" customWidth="1"/>
    <col min="11" max="11" width="20" bestFit="1" customWidth="1"/>
  </cols>
  <sheetData>
    <row r="1" spans="1:11" x14ac:dyDescent="0.25">
      <c r="A1" s="19"/>
      <c r="B1" s="19"/>
      <c r="C1" s="19" t="s">
        <v>67</v>
      </c>
      <c r="D1" s="19"/>
      <c r="E1" s="19"/>
      <c r="F1" s="19"/>
      <c r="G1" s="19"/>
    </row>
    <row r="2" spans="1:11" x14ac:dyDescent="0.25">
      <c r="A2" s="19"/>
      <c r="B2" s="19"/>
      <c r="C2" s="8" t="s">
        <v>71</v>
      </c>
      <c r="D2" s="8" t="s">
        <v>72</v>
      </c>
      <c r="E2" s="8" t="s">
        <v>73</v>
      </c>
      <c r="F2" s="8" t="s">
        <v>74</v>
      </c>
      <c r="G2" s="8" t="s">
        <v>75</v>
      </c>
    </row>
    <row r="3" spans="1:11" x14ac:dyDescent="0.25">
      <c r="A3" s="20" t="s">
        <v>66</v>
      </c>
      <c r="B3" s="8" t="s">
        <v>76</v>
      </c>
      <c r="C3" s="9" t="s">
        <v>77</v>
      </c>
      <c r="D3" s="9" t="s">
        <v>77</v>
      </c>
      <c r="E3" s="9" t="s">
        <v>77</v>
      </c>
      <c r="F3" s="10" t="s">
        <v>59</v>
      </c>
      <c r="G3" s="10" t="s">
        <v>59</v>
      </c>
    </row>
    <row r="4" spans="1:11" x14ac:dyDescent="0.25">
      <c r="A4" s="20"/>
      <c r="B4" s="8" t="s">
        <v>78</v>
      </c>
      <c r="C4" s="9" t="s">
        <v>77</v>
      </c>
      <c r="D4" s="10" t="s">
        <v>59</v>
      </c>
      <c r="E4" s="10" t="s">
        <v>59</v>
      </c>
      <c r="F4" s="11" t="s">
        <v>73</v>
      </c>
      <c r="G4" s="11" t="s">
        <v>73</v>
      </c>
    </row>
    <row r="5" spans="1:11" x14ac:dyDescent="0.25">
      <c r="A5" s="20"/>
      <c r="B5" s="8" t="s">
        <v>73</v>
      </c>
      <c r="C5" s="9" t="s">
        <v>77</v>
      </c>
      <c r="D5" s="10" t="s">
        <v>59</v>
      </c>
      <c r="E5" s="11" t="s">
        <v>73</v>
      </c>
      <c r="F5" s="12" t="s">
        <v>60</v>
      </c>
      <c r="G5" s="12" t="s">
        <v>60</v>
      </c>
    </row>
    <row r="6" spans="1:11" x14ac:dyDescent="0.25">
      <c r="A6" s="20"/>
      <c r="B6" s="8" t="s">
        <v>79</v>
      </c>
      <c r="C6" s="10" t="s">
        <v>59</v>
      </c>
      <c r="D6" s="11" t="s">
        <v>73</v>
      </c>
      <c r="E6" s="12" t="s">
        <v>60</v>
      </c>
      <c r="F6" s="12" t="s">
        <v>60</v>
      </c>
      <c r="G6" s="13" t="s">
        <v>80</v>
      </c>
    </row>
    <row r="7" spans="1:11" x14ac:dyDescent="0.25">
      <c r="A7" s="20"/>
      <c r="B7" s="8" t="s">
        <v>81</v>
      </c>
      <c r="C7" s="10" t="s">
        <v>59</v>
      </c>
      <c r="D7" s="11" t="s">
        <v>73</v>
      </c>
      <c r="E7" s="12" t="s">
        <v>60</v>
      </c>
      <c r="F7" s="13" t="s">
        <v>80</v>
      </c>
      <c r="G7" s="13" t="s">
        <v>80</v>
      </c>
    </row>
    <row r="8" spans="1:11" ht="15.75" thickBot="1" x14ac:dyDescent="0.3"/>
    <row r="9" spans="1:11" ht="15.75" thickBot="1" x14ac:dyDescent="0.3">
      <c r="J9" s="14" t="s">
        <v>68</v>
      </c>
      <c r="K9" s="15" t="s">
        <v>82</v>
      </c>
    </row>
    <row r="10" spans="1:11" ht="15.75" thickBot="1" x14ac:dyDescent="0.3">
      <c r="J10" s="16" t="s">
        <v>77</v>
      </c>
      <c r="K10" s="17" t="s">
        <v>83</v>
      </c>
    </row>
    <row r="11" spans="1:11" ht="15.75" thickBot="1" x14ac:dyDescent="0.3">
      <c r="J11" s="16" t="s">
        <v>59</v>
      </c>
      <c r="K11" s="17" t="s">
        <v>84</v>
      </c>
    </row>
    <row r="12" spans="1:11" ht="15.75" thickBot="1" x14ac:dyDescent="0.3">
      <c r="J12" s="16" t="s">
        <v>73</v>
      </c>
      <c r="K12" s="17" t="s">
        <v>85</v>
      </c>
    </row>
    <row r="13" spans="1:11" ht="15.75" thickBot="1" x14ac:dyDescent="0.3">
      <c r="J13" s="16" t="s">
        <v>60</v>
      </c>
      <c r="K13" s="17" t="s">
        <v>86</v>
      </c>
    </row>
    <row r="14" spans="1:11" ht="15.75" thickBot="1" x14ac:dyDescent="0.3">
      <c r="J14" s="16" t="s">
        <v>80</v>
      </c>
      <c r="K14" s="17" t="s">
        <v>87</v>
      </c>
    </row>
  </sheetData>
  <mergeCells count="3">
    <mergeCell ref="A3:A7"/>
    <mergeCell ref="C1:G1"/>
    <mergeCell ref="A1:B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77194C4D7C546BE80D75AA6B134A6" ma:contentTypeVersion="14" ma:contentTypeDescription="Create a new document." ma:contentTypeScope="" ma:versionID="d92a367d61ec62070c987a39dcbc19da">
  <xsd:schema xmlns:xsd="http://www.w3.org/2001/XMLSchema" xmlns:xs="http://www.w3.org/2001/XMLSchema" xmlns:p="http://schemas.microsoft.com/office/2006/metadata/properties" xmlns:ns2="3dbd8fc1-6f6a-427d-89e0-bf53b0862ebf" xmlns:ns3="48772110-1ca5-42bd-a727-a7d8c3de848f" targetNamespace="http://schemas.microsoft.com/office/2006/metadata/properties" ma:root="true" ma:fieldsID="a21b340a9083263b1ff72d0984db7d63" ns2:_="" ns3:_="">
    <xsd:import namespace="3dbd8fc1-6f6a-427d-89e0-bf53b0862ebf"/>
    <xsd:import namespace="48772110-1ca5-42bd-a727-a7d8c3de84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8fc1-6f6a-427d-89e0-bf53b0862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a65192-9734-4a36-9c54-dd0325533d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72110-1ca5-42bd-a727-a7d8c3de848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8fc1-6f6a-427d-89e0-bf53b0862e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0958-3822-4FB2-A224-6643C9646F19}"/>
</file>

<file path=customXml/itemProps2.xml><?xml version="1.0" encoding="utf-8"?>
<ds:datastoreItem xmlns:ds="http://schemas.openxmlformats.org/officeDocument/2006/customXml" ds:itemID="{6D6F5C65-D12F-41EB-878E-B67FFFD79D9D}">
  <ds:schemaRefs>
    <ds:schemaRef ds:uri="http://schemas.microsoft.com/office/2006/metadata/properties"/>
    <ds:schemaRef ds:uri="http://schemas.microsoft.com/office/infopath/2007/PartnerControls"/>
    <ds:schemaRef ds:uri="3dbd8fc1-6f6a-427d-89e0-bf53b0862ebf"/>
  </ds:schemaRefs>
</ds:datastoreItem>
</file>

<file path=customXml/itemProps3.xml><?xml version="1.0" encoding="utf-8"?>
<ds:datastoreItem xmlns:ds="http://schemas.openxmlformats.org/officeDocument/2006/customXml" ds:itemID="{6946B9CF-7B73-4637-B18F-F2682DC09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Examples of risks</vt:lpstr>
      <vt:lpstr>Project risk registry</vt:lpstr>
      <vt:lpstr>risk level data</vt:lpstr>
      <vt:lpstr>Sheet1</vt:lpstr>
    </vt:vector>
  </TitlesOfParts>
  <Manager/>
  <Company>KTH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Suat Sevencan</dc:creator>
  <cp:keywords/>
  <dc:description/>
  <cp:lastModifiedBy>Suat Sevencan</cp:lastModifiedBy>
  <cp:revision/>
  <dcterms:created xsi:type="dcterms:W3CDTF">2019-06-17T12:51:17Z</dcterms:created>
  <dcterms:modified xsi:type="dcterms:W3CDTF">2024-09-09T18:28:31Z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0x010100B2377194C4D7C546BE80D75AA6B134A6</vt:lpwstr>
  </property>
  <property fmtid="{D5CDD505-2E9C-101B-9397-08002B2CF9AE}" pid="3" name="MediaServiceImageTags">
    <vt:lpwstr/>
  </property>
</Properties>
</file>